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D1031" i="2"/>
  <c r="C1031" i="2"/>
  <c r="B1031" i="2"/>
  <c r="A1031" i="2"/>
  <c r="H1030" i="2"/>
  <c r="F1030" i="2"/>
  <c r="E1030" i="2"/>
  <c r="C1030" i="2"/>
  <c r="B1030" i="2"/>
  <c r="A1030" i="2"/>
  <c r="D1030" i="2" s="1"/>
  <c r="H1029" i="2"/>
  <c r="F1029" i="2"/>
  <c r="E1029" i="2"/>
  <c r="D1029" i="2"/>
  <c r="C1029" i="2"/>
  <c r="B1029" i="2"/>
  <c r="A1029" i="2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D944" i="2"/>
  <c r="C944" i="2"/>
  <c r="B944" i="2"/>
  <c r="A944" i="2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D920" i="2"/>
  <c r="C920" i="2"/>
  <c r="B920" i="2"/>
  <c r="A920" i="2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D865" i="2"/>
  <c r="C865" i="2"/>
  <c r="B865" i="2"/>
  <c r="A865" i="2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D860" i="2"/>
  <c r="C860" i="2"/>
  <c r="B860" i="2"/>
  <c r="A860" i="2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D841" i="2"/>
  <c r="C841" i="2"/>
  <c r="B841" i="2"/>
  <c r="A841" i="2"/>
  <c r="H840" i="2"/>
  <c r="F840" i="2"/>
  <c r="E840" i="2"/>
  <c r="C840" i="2"/>
  <c r="B840" i="2"/>
  <c r="A840" i="2"/>
  <c r="D840" i="2" s="1"/>
  <c r="H839" i="2"/>
  <c r="F839" i="2"/>
  <c r="E839" i="2"/>
  <c r="D839" i="2"/>
  <c r="C839" i="2"/>
  <c r="B839" i="2"/>
  <c r="A839" i="2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D824" i="2"/>
  <c r="C824" i="2"/>
  <c r="B824" i="2"/>
  <c r="A824" i="2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D807" i="2"/>
  <c r="C807" i="2"/>
  <c r="B807" i="2"/>
  <c r="A807" i="2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C761" i="2"/>
  <c r="B761" i="2"/>
  <c r="A761" i="2"/>
  <c r="D761" i="2" s="1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D755" i="2"/>
  <c r="C755" i="2"/>
  <c r="B755" i="2"/>
  <c r="A755" i="2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D745" i="2"/>
  <c r="C745" i="2"/>
  <c r="B745" i="2"/>
  <c r="A745" i="2"/>
  <c r="H744" i="2"/>
  <c r="F744" i="2"/>
  <c r="E744" i="2"/>
  <c r="C744" i="2"/>
  <c r="B744" i="2"/>
  <c r="A744" i="2"/>
  <c r="D744" i="2" s="1"/>
  <c r="H743" i="2"/>
  <c r="F743" i="2"/>
  <c r="E743" i="2"/>
  <c r="C743" i="2"/>
  <c r="B743" i="2"/>
  <c r="A743" i="2"/>
  <c r="D743" i="2" s="1"/>
  <c r="H742" i="2"/>
  <c r="F742" i="2"/>
  <c r="E742" i="2"/>
  <c r="C742" i="2"/>
  <c r="B742" i="2"/>
  <c r="A742" i="2"/>
  <c r="D742" i="2" s="1"/>
  <c r="H741" i="2"/>
  <c r="F741" i="2"/>
  <c r="E741" i="2"/>
  <c r="D741" i="2"/>
  <c r="C741" i="2"/>
  <c r="B741" i="2"/>
  <c r="A741" i="2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D728" i="2"/>
  <c r="C728" i="2"/>
  <c r="B728" i="2"/>
  <c r="A728" i="2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D717" i="2"/>
  <c r="C717" i="2"/>
  <c r="B717" i="2"/>
  <c r="A717" i="2"/>
  <c r="H716" i="2"/>
  <c r="F716" i="2"/>
  <c r="E716" i="2"/>
  <c r="D716" i="2"/>
  <c r="C716" i="2"/>
  <c r="B716" i="2"/>
  <c r="A716" i="2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D704" i="2"/>
  <c r="C704" i="2"/>
  <c r="B704" i="2"/>
  <c r="A704" i="2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D693" i="2"/>
  <c r="C693" i="2"/>
  <c r="B693" i="2"/>
  <c r="A693" i="2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D687" i="2"/>
  <c r="C687" i="2"/>
  <c r="B687" i="2"/>
  <c r="A687" i="2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C677" i="2"/>
  <c r="B677" i="2"/>
  <c r="A677" i="2"/>
  <c r="D677" i="2" s="1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D673" i="2"/>
  <c r="C673" i="2"/>
  <c r="B673" i="2"/>
  <c r="A673" i="2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C670" i="2"/>
  <c r="B670" i="2"/>
  <c r="A670" i="2"/>
  <c r="D670" i="2" s="1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D639" i="2"/>
  <c r="C639" i="2"/>
  <c r="B639" i="2"/>
  <c r="A639" i="2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D632" i="2"/>
  <c r="C632" i="2"/>
  <c r="B632" i="2"/>
  <c r="A632" i="2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D617" i="2"/>
  <c r="C617" i="2"/>
  <c r="B617" i="2"/>
  <c r="A617" i="2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D589" i="2"/>
  <c r="C589" i="2"/>
  <c r="B589" i="2"/>
  <c r="A589" i="2"/>
  <c r="H588" i="2"/>
  <c r="F588" i="2"/>
  <c r="E588" i="2"/>
  <c r="C588" i="2"/>
  <c r="B588" i="2"/>
  <c r="A588" i="2"/>
  <c r="D588" i="2" s="1"/>
  <c r="H587" i="2"/>
  <c r="F587" i="2"/>
  <c r="E587" i="2"/>
  <c r="D587" i="2"/>
  <c r="C587" i="2"/>
  <c r="B587" i="2"/>
  <c r="A587" i="2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D553" i="2"/>
  <c r="C553" i="2"/>
  <c r="B553" i="2"/>
  <c r="A553" i="2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D548" i="2"/>
  <c r="C548" i="2"/>
  <c r="B548" i="2"/>
  <c r="A548" i="2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D543" i="2"/>
  <c r="C543" i="2"/>
  <c r="B543" i="2"/>
  <c r="A543" i="2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D539" i="2"/>
  <c r="C539" i="2"/>
  <c r="B539" i="2"/>
  <c r="A539" i="2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D495" i="2"/>
  <c r="C495" i="2"/>
  <c r="B495" i="2"/>
  <c r="A495" i="2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D492" i="2"/>
  <c r="C492" i="2"/>
  <c r="B492" i="2"/>
  <c r="A492" i="2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D471" i="2"/>
  <c r="C471" i="2"/>
  <c r="B471" i="2"/>
  <c r="A471" i="2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D445" i="2"/>
  <c r="C445" i="2"/>
  <c r="B445" i="2"/>
  <c r="A445" i="2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D433" i="2"/>
  <c r="C433" i="2"/>
  <c r="B433" i="2"/>
  <c r="A433" i="2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D428" i="2"/>
  <c r="C428" i="2"/>
  <c r="B428" i="2"/>
  <c r="A428" i="2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D407" i="2"/>
  <c r="C407" i="2"/>
  <c r="B407" i="2"/>
  <c r="A407" i="2"/>
  <c r="H406" i="2"/>
  <c r="F406" i="2"/>
  <c r="E406" i="2"/>
  <c r="C406" i="2"/>
  <c r="B406" i="2"/>
  <c r="A406" i="2"/>
  <c r="D406" i="2" s="1"/>
  <c r="H405" i="2"/>
  <c r="F405" i="2"/>
  <c r="E405" i="2"/>
  <c r="C405" i="2"/>
  <c r="B405" i="2"/>
  <c r="A405" i="2"/>
  <c r="D405" i="2" s="1"/>
  <c r="H404" i="2"/>
  <c r="F404" i="2"/>
  <c r="E404" i="2"/>
  <c r="D404" i="2"/>
  <c r="C404" i="2"/>
  <c r="B404" i="2"/>
  <c r="A404" i="2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D396" i="2"/>
  <c r="C396" i="2"/>
  <c r="B396" i="2"/>
  <c r="A396" i="2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C370" i="2"/>
  <c r="B370" i="2"/>
  <c r="A370" i="2"/>
  <c r="D370" i="2" s="1"/>
  <c r="H369" i="2"/>
  <c r="F369" i="2"/>
  <c r="E369" i="2"/>
  <c r="C369" i="2"/>
  <c r="B369" i="2"/>
  <c r="A369" i="2"/>
  <c r="D369" i="2" s="1"/>
  <c r="H368" i="2"/>
  <c r="F368" i="2"/>
  <c r="E368" i="2"/>
  <c r="D368" i="2"/>
  <c r="C368" i="2"/>
  <c r="B368" i="2"/>
  <c r="A368" i="2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D361" i="2"/>
  <c r="C361" i="2"/>
  <c r="B361" i="2"/>
  <c r="A361" i="2"/>
  <c r="H360" i="2"/>
  <c r="F360" i="2"/>
  <c r="E360" i="2"/>
  <c r="C360" i="2"/>
  <c r="B360" i="2"/>
  <c r="A360" i="2"/>
  <c r="D360" i="2" s="1"/>
  <c r="H359" i="2"/>
  <c r="F359" i="2"/>
  <c r="E359" i="2"/>
  <c r="C359" i="2"/>
  <c r="B359" i="2"/>
  <c r="A359" i="2"/>
  <c r="D359" i="2" s="1"/>
  <c r="H358" i="2"/>
  <c r="F358" i="2"/>
  <c r="E358" i="2"/>
  <c r="C358" i="2"/>
  <c r="B358" i="2"/>
  <c r="A358" i="2"/>
  <c r="D358" i="2" s="1"/>
  <c r="H357" i="2"/>
  <c r="F357" i="2"/>
  <c r="E357" i="2"/>
  <c r="D357" i="2"/>
  <c r="C357" i="2"/>
  <c r="B357" i="2"/>
  <c r="A357" i="2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D335" i="2"/>
  <c r="C335" i="2"/>
  <c r="B335" i="2"/>
  <c r="A335" i="2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D324" i="2"/>
  <c r="C324" i="2"/>
  <c r="B324" i="2"/>
  <c r="A324" i="2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D313" i="2"/>
  <c r="C313" i="2"/>
  <c r="B313" i="2"/>
  <c r="A313" i="2"/>
  <c r="H312" i="2"/>
  <c r="F312" i="2"/>
  <c r="E312" i="2"/>
  <c r="C312" i="2"/>
  <c r="B312" i="2"/>
  <c r="A312" i="2"/>
  <c r="D312" i="2" s="1"/>
  <c r="H311" i="2"/>
  <c r="F311" i="2"/>
  <c r="E311" i="2"/>
  <c r="D311" i="2"/>
  <c r="C311" i="2"/>
  <c r="B311" i="2"/>
  <c r="A311" i="2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C287" i="2"/>
  <c r="B287" i="2"/>
  <c r="A287" i="2"/>
  <c r="D287" i="2" s="1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D277" i="2"/>
  <c r="C277" i="2"/>
  <c r="B277" i="2"/>
  <c r="A277" i="2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D274" i="2"/>
  <c r="C274" i="2"/>
  <c r="B274" i="2"/>
  <c r="A274" i="2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C263" i="2"/>
  <c r="B263" i="2"/>
  <c r="A263" i="2"/>
  <c r="D263" i="2" s="1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D244" i="2"/>
  <c r="C244" i="2"/>
  <c r="B244" i="2"/>
  <c r="A244" i="2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D203" i="2"/>
  <c r="C203" i="2"/>
  <c r="B203" i="2"/>
  <c r="A203" i="2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C196" i="2"/>
  <c r="B196" i="2"/>
  <c r="A196" i="2"/>
  <c r="D196" i="2" s="1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D193" i="2"/>
  <c r="C193" i="2"/>
  <c r="B193" i="2"/>
  <c r="A193" i="2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D152" i="2"/>
  <c r="C152" i="2"/>
  <c r="B152" i="2"/>
  <c r="A152" i="2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D119" i="2"/>
  <c r="C119" i="2"/>
  <c r="B119" i="2"/>
  <c r="A119" i="2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D108" i="2"/>
  <c r="C108" i="2"/>
  <c r="B108" i="2"/>
  <c r="A108" i="2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D102" i="2"/>
  <c r="C102" i="2"/>
  <c r="B102" i="2"/>
  <c r="A102" i="2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D91" i="2"/>
  <c r="C91" i="2"/>
  <c r="B91" i="2"/>
  <c r="A91" i="2"/>
  <c r="H90" i="2"/>
  <c r="F90" i="2"/>
  <c r="E90" i="2"/>
  <c r="C90" i="2"/>
  <c r="B90" i="2"/>
  <c r="A90" i="2"/>
  <c r="D90" i="2" s="1"/>
  <c r="H89" i="2"/>
  <c r="F89" i="2"/>
  <c r="E89" i="2"/>
  <c r="D89" i="2"/>
  <c r="C89" i="2"/>
  <c r="B89" i="2"/>
  <c r="A89" i="2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D82" i="2"/>
  <c r="C82" i="2"/>
  <c r="B82" i="2"/>
  <c r="A82" i="2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C75" i="2"/>
  <c r="B75" i="2"/>
  <c r="A75" i="2"/>
  <c r="D75" i="2" s="1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D42" i="2"/>
  <c r="C42" i="2"/>
  <c r="B42" i="2"/>
  <c r="A42" i="2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D36" i="2"/>
  <c r="C36" i="2"/>
  <c r="B36" i="2"/>
  <c r="A36" i="2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F29" i="2"/>
  <c r="E29" i="2"/>
  <c r="H29" i="2" s="1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<sst xmlns="http://schemas.openxmlformats.org/spreadsheetml/2006/main" count="418" uniqueCount="343">
  <si>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</si>
  <si>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</si>
  <si>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</si>
  <si>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</si>
  <si>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</si>
  <si>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</si>
  <si>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</si>
  <si>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</si>
  <si>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</si>
  <si>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</si>
  <si>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</si>
  <si>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</si>
  <si>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</si>
  <si>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</si>
  <si>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</si>
  <si>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</si>
  <si>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</si>
  <si>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</si>
  <si>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</si>
  <si>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</si>
  <si>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</si>
  <si>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</si>
  <si>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</si>
  <si>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</si>
  <si>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</si>
  <si>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</si>
  <si>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</si>
  <si>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</si>
  <si>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</si>
  <si>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</si>
  <si>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</si>
  <si>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</si>
  <si>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</si>
  <si>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</si>
  <si>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</si>
  <si>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</si>
  <si>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</si>
  <si>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</si>
  <si>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</si>
  <si>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</si>
  <si>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</si>
  <si>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</si>
  <si>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</si>
  <si>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</si>
  <si>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</si>
  <si>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</si>
  <si>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</si>
  <si>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</si>
  <si>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</si>
  <si>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</si>
  <si>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</si>
  <si>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</si>
  <si>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</si>
  <si>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</si>
  <si>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</si>
  <si>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</si>
  <si>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</si>
  <si>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</si>
  <si>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</si>
  <si>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</si>
  <si>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</si>
  <si>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</si>
  <si>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</si>
  <si>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</si>
  <si>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</si>
  <si>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</si>
  <si>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</si>
  <si>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</si>
  <si>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</si>
  <si>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</si>
  <si>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</si>
  <si>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</si>
  <si>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</si>
  <si>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</si>
  <si>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</si>
  <si>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</si>
  <si>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</si>
  <si>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</si>
  <si>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</si>
  <si>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</si>
  <si>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</si>
  <si>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</si>
  <si>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</si>
  <si>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</si>
  <si>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</si>
  <si>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</si>
  <si>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</si>
  <si>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</si>
  <si>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</si>
  <si>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</si>
  <si>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</si>
  <si>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</si>
  <si>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</si>
  <si>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</si>
  <si>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</si>
  <si>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</si>
  <si>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</si>
  <si>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</si>
  <si>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</si>
  <si>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</si>
  <si>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</si>
  <si>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</si>
  <si>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</si>
  <si>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</si>
  <si>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</si>
  <si>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</si>
  <si>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</si>
  <si>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</si>
  <si>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</si>
  <si>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</si>
  <si>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</si>
  <si>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</si>
  <si>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</si>
  <si>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</si>
  <si>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</si>
  <si>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</si>
  <si>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</si>
  <si>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</si>
  <si>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</si>
  <si>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</si>
  <si>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</si>
  <si>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</si>
  <si>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</si>
  <si>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</si>
  <si>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</si>
  <si>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</si>
  <si>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</si>
  <si>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</si>
  <si>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</si>
  <si>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</si>
  <si>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</si>
  <si>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</si>
  <si>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</si>
  <si>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</si>
  <si>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</si>
  <si>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</si>
  <si>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</si>
  <si>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</si>
  <si>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</si>
  <si>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</si>
  <si>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</si>
  <si>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</si>
  <si>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</si>
  <si>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</si>
  <si>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</si>
  <si>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</si>
  <si>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</si>
  <si>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</si>
  <si>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</si>
  <si>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</si>
  <si>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</si>
  <si>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</si>
  <si>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</si>
  <si>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</si>
  <si>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</si>
  <si>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</si>
  <si>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</si>
  <si>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</si>
  <si>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</si>
  <si>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</si>
  <si>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</si>
  <si>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</si>
  <si>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</si>
  <si>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</si>
  <si>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</si>
  <si>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</si>
  <si>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</si>
  <si>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</si>
  <si>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</si>
  <si>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</si>
  <si>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</si>
  <si>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</si>
  <si>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</si>
  <si>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</si>
  <si>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</si>
  <si>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</si>
  <si>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17/05/2026</t>
  </si>
  <si>
    <t>PD26000835</t>
  </si>
  <si>
    <t>הנדסה-מטה</t>
  </si>
  <si>
    <t>במכרז</t>
  </si>
  <si>
    <t>eden_s</t>
  </si>
  <si>
    <t>Y</t>
  </si>
  <si>
    <t>W2600074</t>
  </si>
  <si>
    <t>aviel_d</t>
  </si>
  <si>
    <t>400</t>
  </si>
  <si>
    <t>חוזה עבודות</t>
  </si>
  <si>
    <t>00</t>
  </si>
  <si>
    <t>מאשרי דרישות מרוכזות - כללי</t>
  </si>
  <si>
    <t>X</t>
  </si>
  <si>
    <t>350,540.00</t>
  </si>
  <si>
    <t>63,097.20</t>
  </si>
  <si>
    <t>413,637.20</t>
  </si>
  <si>
    <t>ILS</t>
  </si>
  <si>
    <t>002</t>
  </si>
  <si>
    <t>michal</t>
  </si>
  <si>
    <t>מכרז פומבי</t>
  </si>
  <si>
    <t>ממתין לועדת מכרזים</t>
  </si>
  <si>
    <t>12</t>
  </si>
  <si>
    <t>הנדסה</t>
  </si>
  <si>
    <t>3,008</t>
  </si>
  <si>
    <t>אילן מינץ</t>
  </si>
  <si>
    <t>0</t>
  </si>
  <si>
    <t>ilan_m</t>
  </si>
  <si>
    <t>0.00</t>
  </si>
  <si>
    <t>עבודות</t>
  </si>
  <si>
    <t>עבודות צנרת במתקן אלרואי</t>
  </si>
  <si>
    <t>אביאל דמוז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</si>
  <si>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</si>
  <si>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</si>
  <si>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</si>
  <si>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</si>
  <si>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</si>
  <si>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</si>
  <si>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</si>
  <si>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</si>
  <si>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</si>
  <si>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</si>
  <si>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</si>
  <si>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</si>
  <si>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העלאת קו מים מיכל 4 אלרואי</t>
  </si>
  <si>
    <t>285,910</t>
  </si>
  <si>
    <t>1.00</t>
  </si>
  <si>
    <t>יח</t>
  </si>
  <si>
    <t>285,910.00</t>
  </si>
  <si>
    <t>110</t>
  </si>
  <si>
    <t>240007</t>
  </si>
  <si>
    <t>210</t>
  </si>
  <si>
    <t>110.240007.12.210-400</t>
  </si>
  <si>
    <t>אלרואי</t>
  </si>
  <si>
    <t>העלאת קו כיבוי אש היקפ תת"ק 24'</t>
  </si>
  <si>
    <t>רכוש קבוע</t>
  </si>
  <si>
    <t>השקעות בבטיחות וכיבוי-הנדסה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</si>
  <si>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</si>
  <si>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</si>
  <si>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</si>
  <si>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</si>
  <si>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</si>
  <si>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</si>
  <si>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WE010013</t>
  </si>
  <si>
    <t>מילוי מובא בחול</t>
  </si>
  <si>
    <t>מילוי בחול מובא לרבות פיזור בשכבות של 20 ס''מ והידוק</t>
  </si>
  <si>
    <t>מ3</t>
  </si>
  <si>
    <t>6.1.13</t>
  </si>
  <si>
    <t>WE010014</t>
  </si>
  <si>
    <t>מילוי מובא ממחצבה והידוק לא מבוקר</t>
  </si>
  <si>
    <t>מצע סוג א' ממחצבה מאושרת לרבות פיזור ובשכבות של 20 ס''מ והידוק לא מבוקר</t>
  </si>
  <si>
    <t>6.1.14</t>
  </si>
  <si>
    <t>WE050029</t>
  </si>
  <si>
    <t>ברגי פיליפס קוטר ''1/2 עד ''3/4</t>
  </si>
  <si>
    <t>אספקה, קידוח, התקנה והידוק של ברגי פיליפס בקוטר של ''1/2 עד ''3/4</t>
  </si>
  <si>
    <t>6.1.153</t>
  </si>
  <si>
    <t>WE070001</t>
  </si>
  <si>
    <t>ריתוך צנרת פלדת פחמן עד וכולל sch-40 ואוגנים ASA300</t>
  </si>
  <si>
    <t>ריתוך כל סוגי האוגנים ו/או ריתוך השקה ו/או ריתוך SW מפלדת פחמן עד וכולל sch-40 ואוגנים ASA 300 כולל הכנת מדר</t>
  </si>
  <si>
    <t>ID</t>
  </si>
  <si>
    <t>6.2.01</t>
  </si>
  <si>
    <t>WE070004</t>
  </si>
  <si>
    <t>חדירה בצנרת ראשית עד וכולל sch-40</t>
  </si>
  <si>
    <t>עיבוד התקנה וריתוך של חדירה בצנרת ראשית בכל זוית עד וכולל צנרת sch-40.</t>
  </si>
  <si>
    <t>6.2.04</t>
  </si>
  <si>
    <t>WE070006</t>
  </si>
  <si>
    <t>חיתוך צנרת ב''חם'' כולל הכנת מדר</t>
  </si>
  <si>
    <t>חיתוך ב''חם'' קצה צינור כולל הכנת מדר</t>
  </si>
  <si>
    <t>6.2.06</t>
  </si>
  <si>
    <t>WE070009</t>
  </si>
  <si>
    <t>פרוק של זוג אוגנים עד וכולל ASA 300</t>
  </si>
  <si>
    <t>פרוק של זוג אוגנים מכל סוג עד וכולל ASA 300</t>
  </si>
  <si>
    <t>6.2.09</t>
  </si>
  <si>
    <t>WE070011</t>
  </si>
  <si>
    <t>פרוק מגופים עד וכולל ASA 300</t>
  </si>
  <si>
    <t>פרוק מגופים ואביזרים מאוגנים עד וכולל ASA 300</t>
  </si>
  <si>
    <t>6.2.11</t>
  </si>
  <si>
    <t>WE070013</t>
  </si>
  <si>
    <t>פרוק צנרת עילית, גז פריי, הובלה לאתר פינוי פסולת</t>
  </si>
  <si>
    <t>פרוק צנרת עילית, ניקוי, שטיפה, גז פריי והובלה לאתר פינוי פסולת</t>
  </si>
  <si>
    <t>IDM</t>
  </si>
  <si>
    <t>6.2.13</t>
  </si>
  <si>
    <t>WE070014</t>
  </si>
  <si>
    <t>חיבור אוגנים עד וכולל דרג ASA 300</t>
  </si>
  <si>
    <t>חיבור של זוג אוגנים מכל סוג עד וכולל דרג ASA 300</t>
  </si>
  <si>
    <t>6.2.14</t>
  </si>
  <si>
    <t>WE070016</t>
  </si>
  <si>
    <t>הרכבת מגופים עד ASA 300</t>
  </si>
  <si>
    <t>הרכבת מגופים ואביזרים מאוגנים עד ASA 300.</t>
  </si>
  <si>
    <t>6.2.16</t>
  </si>
  <si>
    <t>WE070018</t>
  </si>
  <si>
    <t>הרכבת צנרת עילית</t>
  </si>
  <si>
    <t>הרכבת צנרת עילית ע''ג תמיכות צנרת הנמדדות בנפרד, כולל מבחן לחץ</t>
  </si>
  <si>
    <t>6.2.18</t>
  </si>
  <si>
    <t>WE070050</t>
  </si>
  <si>
    <t>הרכבת צנרת תת קרקעית</t>
  </si>
  <si>
    <t>הרכבת צנרת תת-קרקעית כולל מבחן לחץ (לא כולל חפירה).</t>
  </si>
  <si>
    <t>6.2.50</t>
  </si>
  <si>
    <t>WE060029</t>
  </si>
  <si>
    <t>השחלה צינור ''12-''18</t>
  </si>
  <si>
    <t>הנחה והשחלה צינור ''18 - ''12 בשרוול, התקנת טבעות וסנדלי תמך, התקנת אטם קצה שרוול, בדיקה חשמלית לחוסר מגע צינור/ שרוול.</t>
  </si>
  <si>
    <t>מטר</t>
  </si>
  <si>
    <t>6.3.29</t>
  </si>
  <si>
    <t>WE070023</t>
  </si>
  <si>
    <t>התקנת אביזר מתוברג</t>
  </si>
  <si>
    <t>הרכבה וסגירה של אביזר מתוברג כולל כל חומרי העזר</t>
  </si>
  <si>
    <t>6.2.23</t>
  </si>
  <si>
    <t>WE070024</t>
  </si>
  <si>
    <t>עבודות צביעה</t>
  </si>
  <si>
    <t>ניקוי אברסיבי וצביעה של צנרת במערכת אפוקסי בהתאם למפרט.</t>
  </si>
  <si>
    <t>6.2.24</t>
  </si>
  <si>
    <t>WE070027</t>
  </si>
  <si>
    <t>תמיכות בטון טרומיות</t>
  </si>
  <si>
    <t>הנחה בלבד של תמיכות בטון טרומיות - אדנים כבדים, אספקה ע''י הזמין.</t>
  </si>
  <si>
    <t>6.2.27</t>
  </si>
  <si>
    <t>WE070045</t>
  </si>
  <si>
    <t>תמיכות פלדה לצנרת</t>
  </si>
  <si>
    <t>ייצור אספקה והתקנה של תמיכות צנרת מגולוונות עשויות פרופילים ממקצועיים פחי קשר ועיגון.</t>
  </si>
  <si>
    <t>6.2.45</t>
  </si>
  <si>
    <t>WE070046</t>
  </si>
  <si>
    <t>חפירה לצנרת עד עומק 1.2 מטר</t>
  </si>
  <si>
    <t>חפירה בכלים מכניים עד עומק של 1.2 מטר להטמנה או פרוק של צנרת כולל כסוי החפירה</t>
  </si>
  <si>
    <t>6.2.46</t>
  </si>
  <si>
    <t>WE070051</t>
  </si>
  <si>
    <t>השלמת ציפוי של צנרת תת-קרקעית.</t>
  </si>
  <si>
    <t>בידוד של ראשי ריתוך של צנרת תת-קרקעית בסרטים פלסטים כולל כל עבוודת העזר הנדרשות (לא כולל אספקת הסרטים)</t>
  </si>
  <si>
    <t>6.2.51</t>
  </si>
  <si>
    <t>WE020181</t>
  </si>
  <si>
    <t>ביצוע מדידה ולווי הביצוע על ידי מודד מוסמך כולל הגשת כלל</t>
  </si>
  <si>
    <t>ביצוע מדידה ולווי הביצוע על ידי מודד מוסמך כולל הגשת כלל המדידות הנדרשות ע"פ מפרט ומסירת מדידות עדות as-made</t>
  </si>
  <si>
    <t>CMP</t>
  </si>
  <si>
    <t>6.1.530</t>
  </si>
  <si>
    <t>WE090003</t>
  </si>
  <si>
    <t>מחפר אופני</t>
  </si>
  <si>
    <t>מחפר אופני עם פטיש הידראולי כף 40, 60 כדוגמת JCB 4 או ש''ע כולל הובלה ומפעיל.</t>
  </si>
  <si>
    <t>ש'ע</t>
  </si>
  <si>
    <t>6.5.03</t>
  </si>
  <si>
    <t>WE100012</t>
  </si>
  <si>
    <t>עוזר למסגר,לצנר ולרתך</t>
  </si>
  <si>
    <t>6.5.32</t>
  </si>
  <si>
    <t>WE100013</t>
  </si>
  <si>
    <t>מסגר,צנר ורתך</t>
  </si>
  <si>
    <t>מסגר,צנר ורתך מוסמך</t>
  </si>
  <si>
    <t>6.5.33</t>
  </si>
  <si>
    <t>WE060086</t>
  </si>
  <si>
    <t>תוספת לרכש צנרת ואביזרים</t>
  </si>
  <si>
    <t>אספקה ציוד וחומרים שעל הקבלן לספק הנדרשים להשלמת העבודה ואין נכללים אספקות המזמין</t>
  </si>
  <si>
    <t>6.3.86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</si>
</sst>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topLeftCell="A28" workbookViewId="0">
      <selection activeCell="C31" sqref="C31"/>
    </sheetView>
  </sheetViews>
  <sheetFormatPr defaultColWidth="10.25" defaultRowHeight="14" x14ac:dyDescent="0.3"/>
  <cols>
    <col min="1" max="1" width="14.75" style="5" bestFit="1" customWidth="1"/>
    <col min="2" max="2" width="40" style="4" customWidth="1"/>
    <col min="3" max="3" width="51.83203125" style="4" customWidth="1"/>
    <col min="4" max="4" width="16.08203125" style="5" customWidth="1"/>
    <col min="7" max="7" width="10.25" style="3"/>
    <col min="8" max="8" width="16" customWidth="1"/>
    <col min="9" max="9" width="15.5" customWidth="1"/>
  </cols>
  <sheetData>
    <row r="1" spans="1:10" x14ac:dyDescent="0.3">
      <c r="A1" s="8" t="s">
        <v>157</v>
      </c>
      <c r="B1" s="9"/>
      <c r="C1" s="10" t="s">
        <v>124</v>
      </c>
    </row>
    <row r="2" spans="1:10" x14ac:dyDescent="0.3">
      <c r="A2" s="5" t="str">
        <f>IF(DataSheet!C4&lt;&gt;0,DataSheet!C4,"")</f>
        <v>העלאת קו מים מיכל 4 אלרואי</v>
      </c>
      <c r="B2" s="5"/>
      <c r="C2" s="5" t="str">
        <f>IF(DataSheet!B2&lt;&gt;0,DataSheet!B2,"")</f>
        <v>PD26000835</v>
      </c>
    </row>
    <row r="4" spans="1:10" s="2" customFormat="1" ht="44.25" customHeight="1" x14ac:dyDescent="0.3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3000</v>
      </c>
    </row>
    <row r="5" spans="1:10" ht="46.5" customHeight="1" x14ac:dyDescent="0.3">
      <c r="A5" s="5" t="str">
        <f>IF(DataSheet!A6&lt;&gt;0,DataSheet!A6,"")</f>
        <v>WE010013</v>
      </c>
      <c r="B5" s="4" t="str">
        <f>IF(DataSheet!D6&lt;&gt;0,DataSheet!D6,"")</f>
        <v>מילוי מובא בחול</v>
      </c>
      <c r="C5" s="4" t="str">
        <f>IF(DataSheet!E6&lt;&gt;0,DataSheet!E6,"")</f>
        <v>מילוי בחול מובא לרבות פיזור בשכבות של 20 ס''מ והידוק</v>
      </c>
      <c r="D5" s="5" t="str">
        <f>IF(A5="","",IF(DataSheet!J6=0,"פריט ללא הבהרה",DataSheet!J6))</f>
        <v>6.1.13</v>
      </c>
      <c r="E5">
        <f>IF(DataSheet!B6&lt;&gt;0,DataSheet!B6,"")</f>
        <v>10</v>
      </c>
      <c r="F5" t="str">
        <f>IF(DataSheet!F6&lt;&gt;0,DataSheet!F6,"")</f>
        <v>מ3</v>
      </c>
      <c r="H5" t="str">
        <f>IF(G5= 0,"",G5*E5)</f>
        <v/>
      </c>
    </row>
    <row r="6" spans="1:10" ht="46.5" customHeight="1" x14ac:dyDescent="0.3">
      <c r="A6" s="5" t="str">
        <f>IF(DataSheet!A7&lt;&gt;0,DataSheet!A7,"")</f>
        <v>WE010014</v>
      </c>
      <c r="B6" s="4" t="str">
        <f>IF(DataSheet!D7&lt;&gt;0,DataSheet!D7,"")</f>
        <v>מילוי מובא ממחצבה והידוק לא מבוקר</v>
      </c>
      <c r="C6" s="4" t="str">
        <f>IF(DataSheet!E7&lt;&gt;0,DataSheet!E7,"")</f>
        <v>מצע סוג א' ממחצבה מאושרת לרבות פיזור ובשכבות של 20 ס''מ והידוק לא מבוקר</v>
      </c>
      <c r="D6" s="5" t="str">
        <f>IF(A6="","",IF(DataSheet!J7=0,"פריט ללא הבהרה",DataSheet!J7))</f>
        <v>6.1.14</v>
      </c>
      <c r="E6">
        <f>IF(DataSheet!B7&lt;&gt;0,DataSheet!B7,"")</f>
        <v>20</v>
      </c>
      <c r="F6" t="str">
        <f>IF(DataSheet!F7&lt;&gt;0,DataSheet!F7,"")</f>
        <v>מ3</v>
      </c>
      <c r="H6" t="str">
        <f t="shared" ref="H6:H69" si="0">IF(G6= 0,"",G6*E6)</f>
        <v/>
      </c>
    </row>
    <row r="7" spans="1:10" ht="46.5" customHeight="1" x14ac:dyDescent="0.3">
      <c r="A7" s="5" t="str">
        <f>IF(DataSheet!A8&lt;&gt;0,DataSheet!A8,"")</f>
        <v>WE050029</v>
      </c>
      <c r="B7" s="4" t="str">
        <f>IF(DataSheet!D8&lt;&gt;0,DataSheet!D8,"")</f>
        <v>ברגי פיליפס קוטר ''1/2 עד ''3/4</v>
      </c>
      <c r="C7" s="4" t="str">
        <f>IF(DataSheet!E8&lt;&gt;0,DataSheet!E8,"")</f>
        <v>אספקה, קידוח, התקנה והידוק של ברגי פיליפס בקוטר של ''1/2 עד ''3/4</v>
      </c>
      <c r="D7" s="5" t="str">
        <f>IF(A7="","",IF(DataSheet!J8=0,"פריט ללא הבהרה",DataSheet!J8))</f>
        <v>6.1.153</v>
      </c>
      <c r="E7">
        <f>IF(DataSheet!B8&lt;&gt;0,DataSheet!B8,"")</f>
        <v>50</v>
      </c>
      <c r="F7" t="str">
        <f>IF(DataSheet!F8&lt;&gt;0,DataSheet!F8,"")</f>
        <v>יח'</v>
      </c>
      <c r="H7" t="str">
        <f t="shared" si="0"/>
        <v/>
      </c>
    </row>
    <row r="8" spans="1:10" ht="46.5" customHeight="1" x14ac:dyDescent="0.3">
      <c r="A8" s="5" t="str">
        <f>IF(DataSheet!A9&lt;&gt;0,DataSheet!A9,"")</f>
        <v>WE070001</v>
      </c>
      <c r="B8" s="4" t="str">
        <f>IF(DataSheet!D9&lt;&gt;0,DataSheet!D9,"")</f>
        <v>ריתוך צנרת פלדת פחמן עד וכולל sch-40 ואוגנים ASA300</v>
      </c>
      <c r="C8" s="4" t="str">
        <f>IF(DataSheet!E9&lt;&gt;0,DataSheet!E9,"")</f>
        <v>ריתוך כל סוגי האוגנים ו/או ריתוך השקה ו/או ריתוך SW מפלדת פחמן עד וכולל sch-40 ואוגנים ASA 300 כולל הכנת מדר</v>
      </c>
      <c r="D8" s="5" t="str">
        <f>IF(A8="","",IF(DataSheet!J9=0,"פריט ללא הבהרה",DataSheet!J9))</f>
        <v>6.2.01</v>
      </c>
      <c r="E8">
        <f>IF(DataSheet!B9&lt;&gt;0,DataSheet!B9,"")</f>
        <v>920</v>
      </c>
      <c r="F8" t="str">
        <f>IF(DataSheet!F9&lt;&gt;0,DataSheet!F9,"")</f>
        <v>ID</v>
      </c>
      <c r="H8" t="str">
        <f t="shared" si="0"/>
        <v/>
      </c>
    </row>
    <row r="9" spans="1:10" ht="46.5" customHeight="1" x14ac:dyDescent="0.3">
      <c r="A9" s="5" t="str">
        <f>IF(DataSheet!A10&lt;&gt;0,DataSheet!A10,"")</f>
        <v>WE070004</v>
      </c>
      <c r="B9" s="4" t="str">
        <f>IF(DataSheet!D10&lt;&gt;0,DataSheet!D10,"")</f>
        <v>חדירה בצנרת ראשית עד וכולל sch-40</v>
      </c>
      <c r="C9" s="4" t="str">
        <f>IF(DataSheet!E10&lt;&gt;0,DataSheet!E10,"")</f>
        <v>עיבוד התקנה וריתוך של חדירה בצנרת ראשית בכל זוית עד וכולל צנרת sch-40.</v>
      </c>
      <c r="D9" s="5" t="str">
        <f>IF(A9="","",IF(DataSheet!J10=0,"פריט ללא הבהרה",DataSheet!J10))</f>
        <v>6.2.04</v>
      </c>
      <c r="E9">
        <f>IF(DataSheet!B10&lt;&gt;0,DataSheet!B10,"")</f>
        <v>90</v>
      </c>
      <c r="F9" t="str">
        <f>IF(DataSheet!F10&lt;&gt;0,DataSheet!F10,"")</f>
        <v>ID</v>
      </c>
      <c r="H9" t="str">
        <f t="shared" si="0"/>
        <v/>
      </c>
    </row>
    <row r="10" spans="1:10" ht="46.5" customHeight="1" x14ac:dyDescent="0.3">
      <c r="A10" s="5" t="str">
        <f>IF(DataSheet!A11&lt;&gt;0,DataSheet!A11,"")</f>
        <v>WE070006</v>
      </c>
      <c r="B10" s="4" t="str">
        <f>IF(DataSheet!D11&lt;&gt;0,DataSheet!D11,"")</f>
        <v>חיתוך צנרת ב''חם'' כולל הכנת מדר</v>
      </c>
      <c r="C10" s="4" t="str">
        <f>IF(DataSheet!E11&lt;&gt;0,DataSheet!E11,"")</f>
        <v>חיתוך ב''חם'' קצה צינור כולל הכנת מדר</v>
      </c>
      <c r="D10" s="5" t="str">
        <f>IF(A10="","",IF(DataSheet!J11=0,"פריט ללא הבהרה",DataSheet!J11))</f>
        <v>6.2.06</v>
      </c>
      <c r="E10">
        <f>IF(DataSheet!B11&lt;&gt;0,DataSheet!B11,"")</f>
        <v>70</v>
      </c>
      <c r="F10" t="str">
        <f>IF(DataSheet!F11&lt;&gt;0,DataSheet!F11,"")</f>
        <v>ID</v>
      </c>
      <c r="H10" t="str">
        <f t="shared" si="0"/>
        <v/>
      </c>
    </row>
    <row r="11" spans="1:10" ht="46.5" customHeight="1" x14ac:dyDescent="0.3">
      <c r="A11" s="5" t="str">
        <f>IF(DataSheet!A12&lt;&gt;0,DataSheet!A12,"")</f>
        <v>WE070009</v>
      </c>
      <c r="B11" s="4" t="str">
        <f>IF(DataSheet!D12&lt;&gt;0,DataSheet!D12,"")</f>
        <v>פרוק של זוג אוגנים עד וכולל ASA 300</v>
      </c>
      <c r="C11" s="4" t="str">
        <f>IF(DataSheet!E12&lt;&gt;0,DataSheet!E12,"")</f>
        <v>פרוק של זוג אוגנים מכל סוג עד וכולל ASA 300</v>
      </c>
      <c r="D11" s="5" t="str">
        <f>IF(A11="","",IF(DataSheet!J12=0,"פריט ללא הבהרה",DataSheet!J12))</f>
        <v>6.2.09</v>
      </c>
      <c r="E11">
        <f>IF(DataSheet!B12&lt;&gt;0,DataSheet!B12,"")</f>
        <v>24</v>
      </c>
      <c r="F11" t="str">
        <f>IF(DataSheet!F12&lt;&gt;0,DataSheet!F12,"")</f>
        <v>ID</v>
      </c>
      <c r="H11" t="str">
        <f t="shared" si="0"/>
        <v/>
      </c>
    </row>
    <row r="12" spans="1:10" ht="46.5" customHeight="1" x14ac:dyDescent="0.3">
      <c r="A12" s="5" t="str">
        <f>IF(DataSheet!A13&lt;&gt;0,DataSheet!A13,"")</f>
        <v>WE070011</v>
      </c>
      <c r="B12" s="4" t="str">
        <f>IF(DataSheet!D13&lt;&gt;0,DataSheet!D13,"")</f>
        <v>פרוק מגופים עד וכולל ASA 300</v>
      </c>
      <c r="C12" s="4" t="str">
        <f>IF(DataSheet!E13&lt;&gt;0,DataSheet!E13,"")</f>
        <v>פרוק מגופים ואביזרים מאוגנים עד וכולל ASA 300</v>
      </c>
      <c r="D12" s="5" t="str">
        <f>IF(A12="","",IF(DataSheet!J13=0,"פריט ללא הבהרה",DataSheet!J13))</f>
        <v>6.2.11</v>
      </c>
      <c r="E12">
        <f>IF(DataSheet!B13&lt;&gt;0,DataSheet!B13,"")</f>
        <v>38</v>
      </c>
      <c r="F12" t="str">
        <f>IF(DataSheet!F13&lt;&gt;0,DataSheet!F13,"")</f>
        <v>ID</v>
      </c>
      <c r="H12" t="str">
        <f t="shared" si="0"/>
        <v/>
      </c>
    </row>
    <row r="13" spans="1:10" ht="46.5" customHeight="1" x14ac:dyDescent="0.3">
      <c r="A13" s="5" t="str">
        <f>IF(DataSheet!A14&lt;&gt;0,DataSheet!A14,"")</f>
        <v>WE070013</v>
      </c>
      <c r="B13" s="4" t="str">
        <f>IF(DataSheet!D14&lt;&gt;0,DataSheet!D14,"")</f>
        <v>פרוק צנרת עילית, גז פריי, הובלה לאתר פינוי פסולת</v>
      </c>
      <c r="C13" s="4" t="str">
        <f>IF(DataSheet!E14&lt;&gt;0,DataSheet!E14,"")</f>
        <v>פרוק צנרת עילית, ניקוי, שטיפה, גז פריי והובלה לאתר פינוי פסולת</v>
      </c>
      <c r="D13" s="5" t="str">
        <f>IF(A13="","",IF(DataSheet!J14=0,"פריט ללא הבהרה",DataSheet!J14))</f>
        <v>6.2.13</v>
      </c>
      <c r="E13">
        <f>IF(DataSheet!B14&lt;&gt;0,DataSheet!B14,"")</f>
        <v>90</v>
      </c>
      <c r="F13" t="str">
        <f>IF(DataSheet!F14&lt;&gt;0,DataSheet!F14,"")</f>
        <v>IDM</v>
      </c>
      <c r="H13" t="str">
        <f t="shared" si="0"/>
        <v/>
      </c>
    </row>
    <row r="14" spans="1:10" ht="46.5" customHeight="1" x14ac:dyDescent="0.3">
      <c r="A14" s="5" t="str">
        <f>IF(DataSheet!A15&lt;&gt;0,DataSheet!A15,"")</f>
        <v>WE070014</v>
      </c>
      <c r="B14" s="4" t="str">
        <f>IF(DataSheet!D15&lt;&gt;0,DataSheet!D15,"")</f>
        <v>חיבור אוגנים עד וכולל דרג ASA 300</v>
      </c>
      <c r="C14" s="4" t="str">
        <f>IF(DataSheet!E15&lt;&gt;0,DataSheet!E15,"")</f>
        <v>חיבור של זוג אוגנים מכל סוג עד וכולל דרג ASA 300</v>
      </c>
      <c r="D14" s="5" t="str">
        <f>IF(A14="","",IF(DataSheet!J15=0,"פריט ללא הבהרה",DataSheet!J15))</f>
        <v>6.2.14</v>
      </c>
      <c r="E14">
        <f>IF(DataSheet!B15&lt;&gt;0,DataSheet!B15,"")</f>
        <v>70</v>
      </c>
      <c r="F14" t="str">
        <f>IF(DataSheet!F15&lt;&gt;0,DataSheet!F15,"")</f>
        <v>ID</v>
      </c>
      <c r="H14" t="str">
        <f t="shared" si="0"/>
        <v/>
      </c>
    </row>
    <row r="15" spans="1:10" ht="46.5" customHeight="1" x14ac:dyDescent="0.3">
      <c r="A15" s="5" t="str">
        <f>IF(DataSheet!A16&lt;&gt;0,DataSheet!A16,"")</f>
        <v>WE070016</v>
      </c>
      <c r="B15" s="4" t="str">
        <f>IF(DataSheet!D16&lt;&gt;0,DataSheet!D16,"")</f>
        <v>הרכבת מגופים עד ASA 300</v>
      </c>
      <c r="C15" s="4" t="str">
        <f>IF(DataSheet!E16&lt;&gt;0,DataSheet!E16,"")</f>
        <v>הרכבת מגופים ואביזרים מאוגנים עד ASA 300.</v>
      </c>
      <c r="D15" s="5" t="str">
        <f>IF(A15="","",IF(DataSheet!J16=0,"פריט ללא הבהרה",DataSheet!J16))</f>
        <v>6.2.16</v>
      </c>
      <c r="E15">
        <f>IF(DataSheet!B16&lt;&gt;0,DataSheet!B16,"")</f>
        <v>120</v>
      </c>
      <c r="F15" t="str">
        <f>IF(DataSheet!F16&lt;&gt;0,DataSheet!F16,"")</f>
        <v>ID</v>
      </c>
      <c r="H15" t="str">
        <f t="shared" si="0"/>
        <v/>
      </c>
    </row>
    <row r="16" spans="1:10" ht="46.5" customHeight="1" x14ac:dyDescent="0.3">
      <c r="A16" s="5" t="str">
        <f>IF(DataSheet!A17&lt;&gt;0,DataSheet!A17,"")</f>
        <v>WE070018</v>
      </c>
      <c r="B16" s="4" t="str">
        <f>IF(DataSheet!D17&lt;&gt;0,DataSheet!D17,"")</f>
        <v>הרכבת צנרת עילית</v>
      </c>
      <c r="C16" s="4" t="str">
        <f>IF(DataSheet!E17&lt;&gt;0,DataSheet!E17,"")</f>
        <v>הרכבת צנרת עילית ע''ג תמיכות צנרת הנמדדות בנפרד, כולל מבחן לחץ</v>
      </c>
      <c r="D16" s="5" t="str">
        <f>IF(A16="","",IF(DataSheet!J17=0,"פריט ללא הבהרה",DataSheet!J17))</f>
        <v>6.2.18</v>
      </c>
      <c r="E16">
        <f>IF(DataSheet!B17&lt;&gt;0,DataSheet!B17,"")</f>
        <v>1600</v>
      </c>
      <c r="F16" t="str">
        <f>IF(DataSheet!F17&lt;&gt;0,DataSheet!F17,"")</f>
        <v>IDM</v>
      </c>
      <c r="H16" t="str">
        <f t="shared" si="0"/>
        <v/>
      </c>
    </row>
    <row r="17" spans="1:8" ht="46.5" customHeight="1" x14ac:dyDescent="0.3">
      <c r="A17" s="5" t="str">
        <f>IF(DataSheet!A18&lt;&gt;0,DataSheet!A18,"")</f>
        <v>WE070050</v>
      </c>
      <c r="B17" s="4" t="str">
        <f>IF(DataSheet!D18&lt;&gt;0,DataSheet!D18,"")</f>
        <v>הרכבת צנרת תת קרקעית</v>
      </c>
      <c r="C17" s="4" t="str">
        <f>IF(DataSheet!E18&lt;&gt;0,DataSheet!E18,"")</f>
        <v>הרכבת צנרת תת-קרקעית כולל מבחן לחץ (לא כולל חפירה).</v>
      </c>
      <c r="D17" s="5" t="str">
        <f>IF(A17="","",IF(DataSheet!J18=0,"פריט ללא הבהרה",DataSheet!J18))</f>
        <v>6.2.50</v>
      </c>
      <c r="E17">
        <f>IF(DataSheet!B18&lt;&gt;0,DataSheet!B18,"")</f>
        <v>324</v>
      </c>
      <c r="F17" t="str">
        <f>IF(DataSheet!F18&lt;&gt;0,DataSheet!F18,"")</f>
        <v>IDM</v>
      </c>
      <c r="H17" t="str">
        <f t="shared" si="0"/>
        <v/>
      </c>
    </row>
    <row r="18" spans="1:8" ht="46.5" customHeight="1" x14ac:dyDescent="0.3">
      <c r="A18" s="5" t="str">
        <f>IF(DataSheet!A19&lt;&gt;0,DataSheet!A19,"")</f>
        <v>WE060029</v>
      </c>
      <c r="B18" s="4" t="str">
        <f>IF(DataSheet!D19&lt;&gt;0,DataSheet!D19,"")</f>
        <v>השחלה צינור ''12-''18</v>
      </c>
      <c r="C18" s="4" t="str">
        <f>IF(DataSheet!E19&lt;&gt;0,DataSheet!E19,"")</f>
        <v>הנחה והשחלה צינור ''18 - ''12 בשרוול, התקנת טבעות וסנדלי תמך, התקנת אטם קצה שרוול, בדיקה חשמלית לחוסר מגע צינור/ שרוול.</v>
      </c>
      <c r="D18" s="5" t="str">
        <f>IF(A18="","",IF(DataSheet!J19=0,"פריט ללא הבהרה",DataSheet!J19))</f>
        <v>6.3.29</v>
      </c>
      <c r="E18">
        <f>IF(DataSheet!B19&lt;&gt;0,DataSheet!B19,"")</f>
        <v>12</v>
      </c>
      <c r="F18" t="str">
        <f>IF(DataSheet!F19&lt;&gt;0,DataSheet!F19,"")</f>
        <v>מטר</v>
      </c>
      <c r="H18" t="str">
        <f t="shared" si="0"/>
        <v/>
      </c>
    </row>
    <row r="19" spans="1:8" ht="46.5" customHeight="1" x14ac:dyDescent="0.3">
      <c r="A19" s="5" t="str">
        <f>IF(DataSheet!A20&lt;&gt;0,DataSheet!A20,"")</f>
        <v>WE070023</v>
      </c>
      <c r="B19" s="4" t="str">
        <f>IF(DataSheet!D20&lt;&gt;0,DataSheet!D20,"")</f>
        <v>התקנת אביזר מתוברג</v>
      </c>
      <c r="C19" s="4" t="str">
        <f>IF(DataSheet!E20&lt;&gt;0,DataSheet!E20,"")</f>
        <v>הרכבה וסגירה של אביזר מתוברג כולל כל חומרי העזר</v>
      </c>
      <c r="D19" s="5" t="str">
        <f>IF(A19="","",IF(DataSheet!J20=0,"פריט ללא הבהרה",DataSheet!J20))</f>
        <v>6.2.23</v>
      </c>
      <c r="E19">
        <f>IF(DataSheet!B20&lt;&gt;0,DataSheet!B20,"")</f>
        <v>24</v>
      </c>
      <c r="F19" t="str">
        <f>IF(DataSheet!F20&lt;&gt;0,DataSheet!F20,"")</f>
        <v>ID</v>
      </c>
      <c r="H19" t="str">
        <f t="shared" si="0"/>
        <v/>
      </c>
    </row>
    <row r="20" spans="1:8" ht="46.5" customHeight="1" x14ac:dyDescent="0.3">
      <c r="A20" s="5" t="str">
        <f>IF(DataSheet!A21&lt;&gt;0,DataSheet!A21,"")</f>
        <v>WE070024</v>
      </c>
      <c r="B20" s="4" t="str">
        <f>IF(DataSheet!D21&lt;&gt;0,DataSheet!D21,"")</f>
        <v>עבודות צביעה</v>
      </c>
      <c r="C20" s="4" t="str">
        <f>IF(DataSheet!E21&lt;&gt;0,DataSheet!E21,"")</f>
        <v>ניקוי אברסיבי וצביעה של צנרת במערכת אפוקסי בהתאם למפרט.</v>
      </c>
      <c r="D20" s="5" t="str">
        <f>IF(A20="","",IF(DataSheet!J21=0,"פריט ללא הבהרה",DataSheet!J21))</f>
        <v>6.2.24</v>
      </c>
      <c r="E20">
        <f>IF(DataSheet!B21&lt;&gt;0,DataSheet!B21,"")</f>
        <v>1600</v>
      </c>
      <c r="F20" t="str">
        <f>IF(DataSheet!F21&lt;&gt;0,DataSheet!F21,"")</f>
        <v>IDM</v>
      </c>
      <c r="H20" t="str">
        <f t="shared" si="0"/>
        <v/>
      </c>
    </row>
    <row r="21" spans="1:8" ht="46.5" customHeight="1" x14ac:dyDescent="0.3">
      <c r="A21" s="5" t="str">
        <f>IF(DataSheet!A22&lt;&gt;0,DataSheet!A22,"")</f>
        <v>WE070027</v>
      </c>
      <c r="B21" s="4" t="str">
        <f>IF(DataSheet!D22&lt;&gt;0,DataSheet!D22,"")</f>
        <v>תמיכות בטון טרומיות</v>
      </c>
      <c r="C21" s="4" t="str">
        <f>IF(DataSheet!E22&lt;&gt;0,DataSheet!E22,"")</f>
        <v>הנחה בלבד של תמיכות בטון טרומיות - אדנים כבדים, אספקה ע''י הזמין.</v>
      </c>
      <c r="D21" s="5" t="str">
        <f>IF(A21="","",IF(DataSheet!J22=0,"פריט ללא הבהרה",DataSheet!J22))</f>
        <v>6.2.27</v>
      </c>
      <c r="E21">
        <f>IF(DataSheet!B22&lt;&gt;0,DataSheet!B22,"")</f>
        <v>25</v>
      </c>
      <c r="F21" t="str">
        <f>IF(DataSheet!F22&lt;&gt;0,DataSheet!F22,"")</f>
        <v>יח'</v>
      </c>
      <c r="H21" t="str">
        <f t="shared" si="0"/>
        <v/>
      </c>
    </row>
    <row r="22" spans="1:8" ht="46.5" customHeight="1" x14ac:dyDescent="0.3">
      <c r="A22" s="5" t="str">
        <f>IF(DataSheet!A23&lt;&gt;0,DataSheet!A23,"")</f>
        <v>WE070045</v>
      </c>
      <c r="B22" s="4" t="str">
        <f>IF(DataSheet!D23&lt;&gt;0,DataSheet!D23,"")</f>
        <v>תמיכות פלדה לצנרת</v>
      </c>
      <c r="C22" s="4" t="str">
        <f>IF(DataSheet!E23&lt;&gt;0,DataSheet!E23,"")</f>
        <v>ייצור אספקה והתקנה של תמיכות צנרת מגולוונות עשויות פרופילים ממקצועיים פחי קשר ועיגון.</v>
      </c>
      <c r="D22" s="5" t="str">
        <f>IF(A22="","",IF(DataSheet!J23=0,"פריט ללא הבהרה",DataSheet!J23))</f>
        <v>6.2.45</v>
      </c>
      <c r="E22">
        <f>IF(DataSheet!B23&lt;&gt;0,DataSheet!B23,"")</f>
        <v>160</v>
      </c>
      <c r="F22" t="str">
        <f>IF(DataSheet!F23&lt;&gt;0,DataSheet!F23,"")</f>
        <v>יח'</v>
      </c>
      <c r="H22" t="str">
        <f t="shared" si="0"/>
        <v/>
      </c>
    </row>
    <row r="23" spans="1:8" ht="46.5" customHeight="1" x14ac:dyDescent="0.3">
      <c r="A23" s="5" t="str">
        <f>IF(DataSheet!A24&lt;&gt;0,DataSheet!A24,"")</f>
        <v>WE070046</v>
      </c>
      <c r="B23" s="4" t="str">
        <f>IF(DataSheet!D24&lt;&gt;0,DataSheet!D24,"")</f>
        <v>חפירה לצנרת עד עומק 1.2 מטר</v>
      </c>
      <c r="C23" s="4" t="str">
        <f>IF(DataSheet!E24&lt;&gt;0,DataSheet!E24,"")</f>
        <v>חפירה בכלים מכניים עד עומק של 1.2 מטר להטמנה או פרוק של צנרת כולל כסוי החפירה</v>
      </c>
      <c r="D23" s="5" t="str">
        <f>IF(A23="","",IF(DataSheet!J24=0,"פריט ללא הבהרה",DataSheet!J24))</f>
        <v>6.2.46</v>
      </c>
      <c r="E23">
        <f>IF(DataSheet!B24&lt;&gt;0,DataSheet!B24,"")</f>
        <v>70</v>
      </c>
      <c r="F23" t="str">
        <f>IF(DataSheet!F24&lt;&gt;0,DataSheet!F24,"")</f>
        <v>מ3</v>
      </c>
      <c r="H23" t="str">
        <f t="shared" si="0"/>
        <v/>
      </c>
    </row>
    <row r="24" spans="1:8" ht="46.5" customHeight="1" x14ac:dyDescent="0.3">
      <c r="A24" s="5" t="str">
        <f>IF(DataSheet!A25&lt;&gt;0,DataSheet!A25,"")</f>
        <v>WE070051</v>
      </c>
      <c r="B24" s="4" t="str">
        <f>IF(DataSheet!D25&lt;&gt;0,DataSheet!D25,"")</f>
        <v>השלמת ציפוי של צנרת תת-קרקעית.</v>
      </c>
      <c r="C24" s="4" t="str">
        <f>IF(DataSheet!E25&lt;&gt;0,DataSheet!E25,"")</f>
        <v>בידוד של ראשי ריתוך של צנרת תת-קרקעית בסרטים פלסטים כולל כל עבוודת העזר הנדרשות (לא כולל אספקת הסרטים)</v>
      </c>
      <c r="D24" s="5" t="str">
        <f>IF(A24="","",IF(DataSheet!J25=0,"פריט ללא הבהרה",DataSheet!J25))</f>
        <v>6.2.51</v>
      </c>
      <c r="E24">
        <f>IF(DataSheet!B25&lt;&gt;0,DataSheet!B25,"")</f>
        <v>72</v>
      </c>
      <c r="F24" t="str">
        <f>IF(DataSheet!F25&lt;&gt;0,DataSheet!F25,"")</f>
        <v>IDM</v>
      </c>
      <c r="H24" t="str">
        <f t="shared" si="0"/>
        <v/>
      </c>
    </row>
    <row r="25" spans="1:8" ht="46.5" customHeight="1" x14ac:dyDescent="0.3">
      <c r="A25" s="5" t="str">
        <f>IF(DataSheet!A26&lt;&gt;0,DataSheet!A26,"")</f>
        <v>WE020181</v>
      </c>
      <c r="B25" s="4" t="str">
        <f>IF(DataSheet!D26&lt;&gt;0,DataSheet!D26,"")</f>
        <v>ביצוע מדידה ולווי הביצוע על ידי מודד מוסמך כולל הגשת כלל</v>
      </c>
      <c r="C25" s="4" t="str">
        <f>IF(DataSheet!E26&lt;&gt;0,DataSheet!E26,"")</f>
        <v>ביצוע מדידה ולווי הביצוע על ידי מודד מוסמך כולל הגשת כלל המדידות הנדרשות ע"פ מפרט ומסירת מדידות עדות as-made</v>
      </c>
      <c r="D25" s="5" t="str">
        <f>IF(A25="","",IF(DataSheet!J26=0,"פריט ללא הבהרה",DataSheet!J26))</f>
        <v>6.1.530</v>
      </c>
      <c r="E25">
        <f>IF(DataSheet!B26&lt;&gt;0,DataSheet!B26,"")</f>
        <v>1</v>
      </c>
      <c r="F25" t="str">
        <f>IF(DataSheet!F26&lt;&gt;0,DataSheet!F26,"")</f>
        <v>CMP</v>
      </c>
      <c r="H25" t="str">
        <f t="shared" si="0"/>
        <v/>
      </c>
    </row>
    <row r="26" spans="1:8" ht="46.5" customHeight="1" x14ac:dyDescent="0.3">
      <c r="A26" s="5" t="str">
        <f>IF(DataSheet!A27&lt;&gt;0,DataSheet!A27,"")</f>
        <v>WE090003</v>
      </c>
      <c r="B26" s="4" t="str">
        <f>IF(DataSheet!D27&lt;&gt;0,DataSheet!D27,"")</f>
        <v>מחפר אופני</v>
      </c>
      <c r="C26" s="4" t="str">
        <f>IF(DataSheet!E27&lt;&gt;0,DataSheet!E27,"")</f>
        <v>מחפר אופני עם פטיש הידראולי כף 40, 60 כדוגמת JCB 4 או ש''ע כולל הובלה ומפעיל.</v>
      </c>
      <c r="D26" s="5" t="str">
        <f>IF(A26="","",IF(DataSheet!J27=0,"פריט ללא הבהרה",DataSheet!J27))</f>
        <v>6.5.03</v>
      </c>
      <c r="E26">
        <f>IF(DataSheet!B27&lt;&gt;0,DataSheet!B27,"")</f>
        <v>15</v>
      </c>
      <c r="F26" t="str">
        <f>IF(DataSheet!F27&lt;&gt;0,DataSheet!F27,"")</f>
        <v>ש'ע</v>
      </c>
      <c r="H26" t="str">
        <f t="shared" si="0"/>
        <v/>
      </c>
    </row>
    <row r="27" spans="1:8" ht="46.5" customHeight="1" x14ac:dyDescent="0.3">
      <c r="A27" s="5" t="str">
        <f>IF(DataSheet!A28&lt;&gt;0,DataSheet!A28,"")</f>
        <v>WE100012</v>
      </c>
      <c r="B27" s="4" t="str">
        <f>IF(DataSheet!D28&lt;&gt;0,DataSheet!D28,"")</f>
        <v>עוזר למסגר,לצנר ולרתך</v>
      </c>
      <c r="C27" s="4" t="str">
        <f>IF(DataSheet!E28&lt;&gt;0,DataSheet!E28,"")</f>
        <v>עוזר למסגר,לצנר ולרתך</v>
      </c>
      <c r="D27" s="5" t="str">
        <f>IF(A27="","",IF(DataSheet!J28=0,"פריט ללא הבהרה",DataSheet!J28))</f>
        <v>6.5.32</v>
      </c>
      <c r="E27">
        <f>IF(DataSheet!B28&lt;&gt;0,DataSheet!B28,"")</f>
        <v>15</v>
      </c>
      <c r="F27" t="str">
        <f>IF(DataSheet!F28&lt;&gt;0,DataSheet!F28,"")</f>
        <v>ש'ע</v>
      </c>
      <c r="H27" t="str">
        <f t="shared" si="0"/>
        <v/>
      </c>
    </row>
    <row r="28" spans="1:8" ht="46.5" customHeight="1" x14ac:dyDescent="0.3">
      <c r="A28" s="5" t="str">
        <f>IF(DataSheet!A29&lt;&gt;0,DataSheet!A29,"")</f>
        <v>WE100013</v>
      </c>
      <c r="B28" s="4" t="str">
        <f>IF(DataSheet!D29&lt;&gt;0,DataSheet!D29,"")</f>
        <v>מסגר,צנר ורתך</v>
      </c>
      <c r="C28" s="4" t="str">
        <f>IF(DataSheet!E29&lt;&gt;0,DataSheet!E29,"")</f>
        <v>מסגר,צנר ורתך מוסמך</v>
      </c>
      <c r="D28" s="5" t="str">
        <f>IF(A28="","",IF(DataSheet!J29=0,"פריט ללא הבהרה",DataSheet!J29))</f>
        <v>6.5.33</v>
      </c>
      <c r="E28">
        <f>IF(DataSheet!B29&lt;&gt;0,DataSheet!B29,"")</f>
        <v>15</v>
      </c>
      <c r="F28" t="str">
        <f>IF(DataSheet!F29&lt;&gt;0,DataSheet!F29,"")</f>
        <v>ש'ע</v>
      </c>
      <c r="H28" t="str">
        <f t="shared" si="0"/>
        <v/>
      </c>
    </row>
    <row r="29" spans="1:8" ht="46.5" customHeight="1" x14ac:dyDescent="0.3">
      <c r="A29" s="5" t="str">
        <f>IF(DataSheet!A30&lt;&gt;0,DataSheet!A30,"")</f>
        <v>WE060086</v>
      </c>
      <c r="B29" s="4" t="str">
        <f>IF(DataSheet!D30&lt;&gt;0,DataSheet!D30,"")</f>
        <v>תוספת לרכש צנרת ואביזרים</v>
      </c>
      <c r="C29" s="4" t="str">
        <f>IF(DataSheet!E30&lt;&gt;0,DataSheet!E30,"")</f>
        <v>אספקה ציוד וחומרים שעל הקבלן לספק הנדרשים להשלמת העבודה ואין נכללים אספקות המזמין</v>
      </c>
      <c r="D29" s="5" t="str">
        <f>IF(A29="","",IF(DataSheet!J30=0,"פריט ללא הבהרה",DataSheet!J30))</f>
        <v>6.3.86</v>
      </c>
      <c r="E29">
        <f>IF(DataSheet!B30&lt;&gt;0,DataSheet!B30,"")</f>
        <v>3000</v>
      </c>
      <c r="F29" t="str">
        <f>IF(DataSheet!F30&lt;&gt;0,DataSheet!F30,"")</f>
        <v>CMP</v>
      </c>
      <c r="G29" s="3">
        <v>1</v>
      </c>
      <c r="H29">
        <f t="shared" si="0"/>
        <v>3000</v>
      </c>
    </row>
    <row r="30" spans="1:8" ht="46.5" customHeight="1" x14ac:dyDescent="0.3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3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3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3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3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3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3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3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3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3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3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3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3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3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3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3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3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3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3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3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3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3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3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3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3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3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3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3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3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3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3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3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3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3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3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3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3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3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3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3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3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3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3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3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3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3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3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3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3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3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3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3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3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3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3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3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3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3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3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3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3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3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3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3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3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3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3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3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3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3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3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3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3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3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3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3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3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3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3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3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3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3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3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3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3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3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3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3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3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3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3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3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3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3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3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3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3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3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3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3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3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3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3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3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3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3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3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3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3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3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3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3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3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3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3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3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3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3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3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3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3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3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3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3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3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3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3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3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3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3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3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3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3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3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3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3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3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3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3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3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3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3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3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3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3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3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3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3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3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3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3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3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3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3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3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3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3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3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3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3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3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3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3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3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3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3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3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3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3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3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3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3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3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3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3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3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3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3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3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3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3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3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3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3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3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3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3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3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3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3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3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3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3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3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3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3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3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3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3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3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3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3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3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3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3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3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3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3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3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3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3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3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3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3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3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3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3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3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3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3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3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3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3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3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3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3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3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3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3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3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3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3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3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3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3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3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3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3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3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3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3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3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3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3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3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3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3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3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3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3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3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3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3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3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3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3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3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3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3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3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3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3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3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3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3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3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3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3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3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3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3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3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3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3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3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3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3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3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3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3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3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3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3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3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3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3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3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3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3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3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3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3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3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3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3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3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3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3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3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3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3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3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3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3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3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3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3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3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3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3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3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3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3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3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3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3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3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3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3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3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3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3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3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3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3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3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3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3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3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3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3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3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3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3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3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3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3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3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3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3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3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3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3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3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3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3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3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3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3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3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3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3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3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3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3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3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3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3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3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3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3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3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3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3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3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3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3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3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3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3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3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3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3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3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3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3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3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3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3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3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3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3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3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3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3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3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3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3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3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3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3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3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3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3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3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3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3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3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3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3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3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3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3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3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3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3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3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3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3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3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3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3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3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3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3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3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3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3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3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3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3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3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3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3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3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3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3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3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3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3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3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3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3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3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3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3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3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3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3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3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3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3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3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3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3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3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3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3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3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3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3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3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3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3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3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3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3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3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3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3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3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3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3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3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3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3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3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3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3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3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3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3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3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3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3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3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3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3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3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3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3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3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3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3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3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3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3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3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3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3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3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3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3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3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3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3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3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3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3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3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3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3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3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3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3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3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3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3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3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3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3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3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3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3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3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3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3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3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3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3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3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3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3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3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3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3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3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3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3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3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3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3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3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3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3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3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3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3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3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3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3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3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3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3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3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3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3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3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3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3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3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3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3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3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3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3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3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3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3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3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3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3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3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3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3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3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3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3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3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3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3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3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3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3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3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3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3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3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3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3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3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3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3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3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3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3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3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3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3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3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3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3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3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3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3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3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3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3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3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3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3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3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3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3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3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3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3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3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3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3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3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3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3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3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3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3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3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3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3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3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3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3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3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3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3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3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3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3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3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3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3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3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3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3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3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3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3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3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3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3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3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3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3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3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3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3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3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3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3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3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3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3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3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3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3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3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3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3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3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3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3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3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3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3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3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3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3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3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3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3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3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3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3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3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3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3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3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3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3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3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3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3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3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3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3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3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3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3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3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3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3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3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3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3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3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3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3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3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3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3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3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3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3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3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3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3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3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3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3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3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3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3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3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3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3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3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3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3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3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3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3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3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3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3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3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3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3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3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3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3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3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3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3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3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3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3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3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3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3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3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3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3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3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3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3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3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3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3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3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3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3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3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3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3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3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3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3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3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3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3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3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3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3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3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3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3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3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3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3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3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3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3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3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3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3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3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3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3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3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3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3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3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3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3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3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3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3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3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3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3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3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3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3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3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3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3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3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3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3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3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3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3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3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3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3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3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3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3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3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3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3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3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3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3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3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3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3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3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3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3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3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3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3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3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3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3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3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3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3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3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3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3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3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3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3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3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3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3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3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3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3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3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3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3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3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3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3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3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3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3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3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3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3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3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3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3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3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3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3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3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3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3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3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3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3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3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3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3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3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3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3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3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3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3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3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3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3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3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3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3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3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3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3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3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3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3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3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3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3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3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3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3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3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3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3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3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3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3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3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3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3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3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3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3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3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3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3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3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3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3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3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3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3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3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3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3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3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3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3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3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3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3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3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3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3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3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3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3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3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3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3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3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3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3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3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3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3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3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3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3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3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3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3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3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3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3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3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3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3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3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3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3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3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3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3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3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3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3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3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3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3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3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3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3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3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3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3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3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3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3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3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3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3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3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3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3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3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3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3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3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3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3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3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3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3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3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3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3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3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3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3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3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3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3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3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3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3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3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3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3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3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3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3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3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3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30"/>
  <sheetViews>
    <sheetView rightToLeft="1" workbookViewId="0">
      <selection activeCell="B2" sqref="B2"/>
    </sheetView>
  </sheetViews>
  <sheetFormatPr defaultRowHeight="14" x14ac:dyDescent="0.3"/>
  <cols>
    <col min="1" max="1" width="5.5" bestFit="1" customWidth="1"/>
    <col min="2" max="2" width="12.75" bestFit="1" customWidth="1"/>
    <col min="3" max="3" width="9.83203125" bestFit="1" customWidth="1"/>
    <col min="4" max="4" width="9.58203125" bestFit="1" customWidth="1"/>
    <col min="5" max="5" width="15" bestFit="1" customWidth="1"/>
    <col min="6" max="6" width="10.83203125" bestFit="1" customWidth="1"/>
    <col min="7" max="7" width="13.83203125" bestFit="1" customWidth="1"/>
    <col min="8" max="8" width="16.3320312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3203125" bestFit="1" customWidth="1"/>
    <col min="15" max="15" width="9.83203125" bestFit="1" customWidth="1"/>
    <col min="16" max="16" width="10.08203125" bestFit="1" customWidth="1"/>
    <col min="17" max="17" width="13.08203125" bestFit="1" customWidth="1"/>
    <col min="18" max="18" width="9.83203125" bestFit="1" customWidth="1"/>
    <col min="19" max="19" width="15.75" bestFit="1" customWidth="1"/>
    <col min="20" max="20" width="10.08203125" bestFit="1" customWidth="1"/>
    <col min="21" max="21" width="17.25" bestFit="1" customWidth="1"/>
    <col min="22" max="22" width="18.08203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3203125" bestFit="1" customWidth="1"/>
    <col min="28" max="28" width="11.5" bestFit="1" customWidth="1"/>
    <col min="29" max="29" width="12" bestFit="1" customWidth="1"/>
    <col min="31" max="31" width="9.83203125" bestFit="1" customWidth="1"/>
    <col min="32" max="32" width="8.83203125" bestFit="1" customWidth="1"/>
    <col min="33" max="33" width="10.75" bestFit="1" customWidth="1"/>
    <col min="34" max="34" width="12.75" bestFit="1" customWidth="1"/>
    <col min="35" max="35" width="14.08203125" bestFit="1" customWidth="1"/>
    <col min="36" max="36" width="15.25" bestFit="1" customWidth="1"/>
    <col min="37" max="37" width="9.83203125" bestFit="1" customWidth="1"/>
    <col min="38" max="38" width="9.5" bestFit="1" customWidth="1"/>
    <col min="39" max="39" width="9.58203125" bestFit="1" customWidth="1"/>
    <col min="40" max="40" width="14.58203125" bestFit="1" customWidth="1"/>
    <col min="41" max="41" width="13.83203125" bestFit="1" customWidth="1"/>
    <col min="43" max="43" width="12.33203125" bestFit="1" customWidth="1"/>
    <col min="44" max="44" width="7.25" bestFit="1" customWidth="1"/>
    <col min="45" max="45" width="10.33203125" bestFit="1" customWidth="1"/>
    <col min="46" max="46" width="18" bestFit="1" customWidth="1"/>
    <col min="47" max="47" width="14.83203125" bestFit="1" customWidth="1"/>
    <col min="48" max="48" width="12.08203125" bestFit="1" customWidth="1"/>
    <col min="49" max="49" width="7.58203125" bestFit="1" customWidth="1"/>
    <col min="50" max="50" width="11.83203125" bestFit="1" customWidth="1"/>
    <col min="51" max="51" width="9.83203125" bestFit="1" customWidth="1"/>
    <col min="52" max="52" width="13.08203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3203125" bestFit="1" customWidth="1"/>
    <col min="59" max="59" width="16.75" bestFit="1" customWidth="1"/>
    <col min="60" max="60" width="11.58203125" bestFit="1" customWidth="1"/>
    <col min="61" max="61" width="17.5" bestFit="1" customWidth="1"/>
    <col min="62" max="62" width="15.5" bestFit="1" customWidth="1"/>
    <col min="63" max="63" width="16.08203125" bestFit="1" customWidth="1"/>
    <col min="64" max="64" width="15.58203125" bestFit="1" customWidth="1"/>
    <col min="65" max="65" width="16.83203125" bestFit="1" customWidth="1"/>
    <col min="66" max="66" width="16.5" bestFit="1" customWidth="1"/>
    <col min="67" max="67" width="15.08203125" bestFit="1" customWidth="1"/>
    <col min="68" max="68" width="12" bestFit="1" customWidth="1"/>
    <col min="69" max="69" width="9.08203125" bestFit="1" customWidth="1"/>
    <col min="70" max="70" width="12" bestFit="1" customWidth="1"/>
    <col min="71" max="71" width="13.58203125" bestFit="1" customWidth="1"/>
    <col min="72" max="72" width="15.75" bestFit="1" customWidth="1"/>
    <col min="73" max="73" width="9.25" bestFit="1" customWidth="1"/>
    <col min="74" max="74" width="12.08203125" bestFit="1" customWidth="1"/>
    <col min="75" max="75" width="9.83203125" bestFit="1" customWidth="1"/>
    <col min="76" max="76" width="11.5" bestFit="1" customWidth="1"/>
    <col min="77" max="77" width="8.33203125" bestFit="1" customWidth="1"/>
    <col min="79" max="79" width="10.58203125" bestFit="1" customWidth="1"/>
    <col min="80" max="80" width="11.75" bestFit="1" customWidth="1"/>
    <col min="81" max="81" width="11.33203125" bestFit="1" customWidth="1"/>
    <col min="82" max="82" width="7.08203125" bestFit="1" customWidth="1"/>
    <col min="83" max="83" width="6.83203125" bestFit="1" customWidth="1"/>
    <col min="84" max="84" width="13.08203125" bestFit="1" customWidth="1"/>
    <col min="85" max="85" width="16.3320312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3203125" bestFit="1" customWidth="1"/>
  </cols>
  <sheetData>
    <row r="1" spans="1:107" x14ac:dyDescent="0.3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3">
      <c r="A2" s="1" t="s">
        <v>176</v>
      </c>
      <c r="B2" t="s">
        <v>177</v>
      </c>
      <c r="C2" s="11">
        <v>38</v>
      </c>
      <c r="D2" t="s">
        <v>178</v>
      </c>
      <c r="I2" t="s">
        <v>179</v>
      </c>
      <c r="J2" t="s">
        <v>180</v>
      </c>
      <c r="M2" t="s">
        <v>181</v>
      </c>
      <c r="S2" t="s">
        <v>182</v>
      </c>
      <c r="T2" t="s">
        <v>183</v>
      </c>
      <c r="U2" t="s">
        <v>184</v>
      </c>
      <c r="V2" t="s">
        <v>185</v>
      </c>
      <c r="Y2" t="s">
        <v>186</v>
      </c>
      <c r="Z2" t="s">
        <v>187</v>
      </c>
      <c r="AB2" t="s">
        <v>188</v>
      </c>
      <c r="AC2" t="s">
        <v>189</v>
      </c>
      <c r="AD2" s="11">
        <v>350540</v>
      </c>
      <c r="AE2" t="s">
        <v>190</v>
      </c>
      <c r="AF2" t="s">
        <v>191</v>
      </c>
      <c r="AG2" t="s">
        <v>192</v>
      </c>
      <c r="AH2" t="s">
        <v>193</v>
      </c>
      <c r="AL2" t="s">
        <v>180</v>
      </c>
      <c r="AM2" s="2">
        <v>46181.4909722222</v>
      </c>
      <c r="AN2" t="s">
        <v>194</v>
      </c>
      <c r="AQ2" s="11">
        <v>2</v>
      </c>
      <c r="AR2" t="s">
        <v>195</v>
      </c>
      <c r="AS2" s="11">
        <v>9</v>
      </c>
      <c r="AT2" t="s">
        <v>196</v>
      </c>
      <c r="BE2" t="s">
        <v>197</v>
      </c>
      <c r="BG2" t="s">
        <v>198</v>
      </c>
      <c r="BI2" t="s">
        <v>199</v>
      </c>
      <c r="BK2" t="s">
        <v>200</v>
      </c>
      <c r="BL2" t="s">
        <v>201</v>
      </c>
      <c r="BS2" t="s">
        <v>202</v>
      </c>
      <c r="BV2" t="s">
        <v>203</v>
      </c>
      <c r="CA2" s="11">
        <v>3</v>
      </c>
      <c r="CB2" t="s">
        <v>204</v>
      </c>
      <c r="CD2" t="s">
        <v>182</v>
      </c>
      <c r="CG2" s="11">
        <v>0</v>
      </c>
      <c r="CH2" t="s">
        <v>205</v>
      </c>
      <c r="CJ2" t="s">
        <v>181</v>
      </c>
      <c r="CM2" t="s">
        <v>181</v>
      </c>
      <c r="CN2" s="11">
        <v>0</v>
      </c>
      <c r="CO2" s="11">
        <v>413637.2</v>
      </c>
      <c r="CP2" s="11">
        <v>413637.2</v>
      </c>
      <c r="CQ2" t="s">
        <v>181</v>
      </c>
      <c r="CV2" t="s">
        <v>206</v>
      </c>
      <c r="DC2" t="s">
        <v>181</v>
      </c>
    </row>
    <row r="3" spans="1:107" x14ac:dyDescent="0.3">
      <c r="A3" s="1" t="s">
        <v>88</v>
      </c>
      <c r="B3" t="s">
        <v>89</v>
      </c>
      <c r="C3" t="s">
        <v>90</v>
      </c>
      <c r="D3" t="s">
        <v>91</v>
      </c>
      <c r="E3" t="s">
        <v>207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208</v>
      </c>
      <c r="BT3" t="s">
        <v>209</v>
      </c>
      <c r="BU3" t="s">
        <v>210</v>
      </c>
      <c r="BV3" t="s">
        <v>211</v>
      </c>
      <c r="BW3" t="s">
        <v>212</v>
      </c>
      <c r="BX3" t="s">
        <v>213</v>
      </c>
      <c r="BY3" t="s">
        <v>214</v>
      </c>
      <c r="BZ3" t="s">
        <v>215</v>
      </c>
      <c r="CA3" t="s">
        <v>216</v>
      </c>
      <c r="CB3" t="s">
        <v>217</v>
      </c>
    </row>
    <row r="4" spans="1:107" x14ac:dyDescent="0.3">
      <c r="A4" s="1" t="s">
        <v>218</v>
      </c>
      <c r="C4" t="s">
        <v>219</v>
      </c>
      <c r="D4" t="s">
        <v>220</v>
      </c>
      <c r="E4" t="s">
        <v>201</v>
      </c>
      <c r="F4" t="s">
        <v>221</v>
      </c>
      <c r="G4" t="s">
        <v>222</v>
      </c>
      <c r="J4" t="s">
        <v>223</v>
      </c>
      <c r="K4" t="s">
        <v>192</v>
      </c>
      <c r="L4" s="1">
        <v>46159</v>
      </c>
      <c r="M4" t="s">
        <v>224</v>
      </c>
      <c r="N4" t="s">
        <v>225</v>
      </c>
      <c r="O4" t="s">
        <v>197</v>
      </c>
      <c r="P4" t="s">
        <v>226</v>
      </c>
      <c r="Q4" t="s">
        <v>184</v>
      </c>
      <c r="R4" t="s">
        <v>227</v>
      </c>
      <c r="V4" t="s">
        <v>228</v>
      </c>
      <c r="W4" t="s">
        <v>229</v>
      </c>
      <c r="X4" t="s">
        <v>198</v>
      </c>
      <c r="Y4" t="s">
        <v>230</v>
      </c>
      <c r="Z4" t="s">
        <v>231</v>
      </c>
      <c r="AD4" s="11">
        <v>0</v>
      </c>
      <c r="AF4" t="s">
        <v>232</v>
      </c>
      <c r="AI4" s="1">
        <v>0</v>
      </c>
      <c r="AK4" s="1">
        <v>46159</v>
      </c>
      <c r="AL4" s="1">
        <v>46159</v>
      </c>
      <c r="AM4" s="1">
        <v>46159</v>
      </c>
      <c r="AQ4" s="11">
        <v>0</v>
      </c>
      <c r="AR4" s="11">
        <v>36370</v>
      </c>
      <c r="AS4" s="11">
        <v>285910</v>
      </c>
      <c r="AU4" t="s">
        <v>222</v>
      </c>
      <c r="AV4" t="s">
        <v>192</v>
      </c>
      <c r="AW4" t="s">
        <v>181</v>
      </c>
      <c r="AX4" t="s">
        <v>233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234</v>
      </c>
      <c r="BY4" t="s">
        <v>235</v>
      </c>
      <c r="BZ4" t="s">
        <v>236</v>
      </c>
      <c r="CA4" s="11">
        <v>0</v>
      </c>
      <c r="CB4" t="s">
        <v>237</v>
      </c>
    </row>
    <row r="5" spans="1:107" x14ac:dyDescent="0.3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3">
      <c r="A6" s="1" t="s">
        <v>238</v>
      </c>
      <c r="B6" s="11">
        <v>10</v>
      </c>
      <c r="C6" s="11">
        <v>250</v>
      </c>
      <c r="D6" t="s">
        <v>239</v>
      </c>
      <c r="E6" t="s">
        <v>240</v>
      </c>
      <c r="F6" t="s">
        <v>241</v>
      </c>
      <c r="G6" s="11">
        <v>2500</v>
      </c>
      <c r="H6" t="s">
        <v>192</v>
      </c>
      <c r="I6" s="11">
        <v>10</v>
      </c>
      <c r="J6" t="s">
        <v>242</v>
      </c>
    </row>
    <row r="7" spans="1:107" x14ac:dyDescent="0.3">
      <c r="A7" s="1" t="s">
        <v>243</v>
      </c>
      <c r="B7" s="11">
        <v>20</v>
      </c>
      <c r="C7" s="11">
        <v>300</v>
      </c>
      <c r="D7" t="s">
        <v>244</v>
      </c>
      <c r="E7" t="s">
        <v>245</v>
      </c>
      <c r="F7" t="s">
        <v>241</v>
      </c>
      <c r="G7" s="11">
        <v>6000</v>
      </c>
      <c r="H7" t="s">
        <v>192</v>
      </c>
      <c r="I7" s="11">
        <v>20</v>
      </c>
      <c r="J7" t="s">
        <v>246</v>
      </c>
    </row>
    <row r="8" spans="1:107" x14ac:dyDescent="0.3">
      <c r="A8" s="1" t="s">
        <v>247</v>
      </c>
      <c r="B8" s="11">
        <v>50</v>
      </c>
      <c r="C8" s="11">
        <v>100</v>
      </c>
      <c r="D8" t="s">
        <v>248</v>
      </c>
      <c r="E8" t="s">
        <v>249</v>
      </c>
      <c r="F8" t="s">
        <v>93</v>
      </c>
      <c r="G8" s="11">
        <v>5000</v>
      </c>
      <c r="H8" t="s">
        <v>192</v>
      </c>
      <c r="I8" s="11">
        <v>50</v>
      </c>
      <c r="J8" t="s">
        <v>250</v>
      </c>
    </row>
    <row r="9" spans="1:107" x14ac:dyDescent="0.3">
      <c r="A9" s="1" t="s">
        <v>251</v>
      </c>
      <c r="B9" s="11">
        <v>920</v>
      </c>
      <c r="C9" s="11">
        <v>100</v>
      </c>
      <c r="D9" t="s">
        <v>252</v>
      </c>
      <c r="E9" t="s">
        <v>253</v>
      </c>
      <c r="F9" t="s">
        <v>254</v>
      </c>
      <c r="G9" s="11">
        <v>92000</v>
      </c>
      <c r="H9" t="s">
        <v>192</v>
      </c>
      <c r="I9" s="11">
        <v>920</v>
      </c>
      <c r="J9" t="s">
        <v>255</v>
      </c>
    </row>
    <row r="10" spans="1:107" x14ac:dyDescent="0.3">
      <c r="A10" s="1" t="s">
        <v>256</v>
      </c>
      <c r="B10" s="11">
        <v>90</v>
      </c>
      <c r="C10" s="11">
        <v>150</v>
      </c>
      <c r="D10" t="s">
        <v>257</v>
      </c>
      <c r="E10" t="s">
        <v>258</v>
      </c>
      <c r="F10" t="s">
        <v>254</v>
      </c>
      <c r="G10" s="11">
        <v>13500</v>
      </c>
      <c r="H10" t="s">
        <v>192</v>
      </c>
      <c r="I10" s="11">
        <v>90</v>
      </c>
      <c r="J10" t="s">
        <v>259</v>
      </c>
    </row>
    <row r="11" spans="1:107" x14ac:dyDescent="0.3">
      <c r="A11" s="1" t="s">
        <v>260</v>
      </c>
      <c r="B11" s="11">
        <v>70</v>
      </c>
      <c r="C11" s="11">
        <v>50</v>
      </c>
      <c r="D11" t="s">
        <v>261</v>
      </c>
      <c r="E11" t="s">
        <v>262</v>
      </c>
      <c r="F11" t="s">
        <v>254</v>
      </c>
      <c r="G11" s="11">
        <v>3500</v>
      </c>
      <c r="H11" t="s">
        <v>192</v>
      </c>
      <c r="I11" s="11">
        <v>70</v>
      </c>
      <c r="J11" t="s">
        <v>263</v>
      </c>
    </row>
    <row r="12" spans="1:107" x14ac:dyDescent="0.3">
      <c r="A12" s="1" t="s">
        <v>264</v>
      </c>
      <c r="B12" s="11">
        <v>24</v>
      </c>
      <c r="C12" s="11">
        <v>50</v>
      </c>
      <c r="D12" t="s">
        <v>265</v>
      </c>
      <c r="E12" t="s">
        <v>266</v>
      </c>
      <c r="F12" t="s">
        <v>254</v>
      </c>
      <c r="G12" s="11">
        <v>1200</v>
      </c>
      <c r="H12" t="s">
        <v>192</v>
      </c>
      <c r="I12" s="11">
        <v>24</v>
      </c>
      <c r="J12" t="s">
        <v>267</v>
      </c>
    </row>
    <row r="13" spans="1:107" x14ac:dyDescent="0.3">
      <c r="A13" s="1" t="s">
        <v>268</v>
      </c>
      <c r="B13" s="11">
        <v>38</v>
      </c>
      <c r="C13" s="11">
        <v>100</v>
      </c>
      <c r="D13" t="s">
        <v>269</v>
      </c>
      <c r="E13" t="s">
        <v>270</v>
      </c>
      <c r="F13" t="s">
        <v>254</v>
      </c>
      <c r="G13" s="11">
        <v>3800</v>
      </c>
      <c r="H13" t="s">
        <v>192</v>
      </c>
      <c r="I13" s="11">
        <v>38</v>
      </c>
      <c r="J13" t="s">
        <v>271</v>
      </c>
    </row>
    <row r="14" spans="1:107" x14ac:dyDescent="0.3">
      <c r="A14" s="1" t="s">
        <v>272</v>
      </c>
      <c r="B14" s="11">
        <v>90</v>
      </c>
      <c r="C14" s="11">
        <v>25</v>
      </c>
      <c r="D14" t="s">
        <v>273</v>
      </c>
      <c r="E14" t="s">
        <v>274</v>
      </c>
      <c r="F14" t="s">
        <v>275</v>
      </c>
      <c r="G14" s="11">
        <v>2250</v>
      </c>
      <c r="H14" t="s">
        <v>192</v>
      </c>
      <c r="I14" s="11">
        <v>90</v>
      </c>
      <c r="J14" t="s">
        <v>276</v>
      </c>
    </row>
    <row r="15" spans="1:107" x14ac:dyDescent="0.3">
      <c r="A15" s="1" t="s">
        <v>277</v>
      </c>
      <c r="B15" s="11">
        <v>70</v>
      </c>
      <c r="C15" s="11">
        <v>50</v>
      </c>
      <c r="D15" t="s">
        <v>278</v>
      </c>
      <c r="E15" t="s">
        <v>279</v>
      </c>
      <c r="F15" t="s">
        <v>254</v>
      </c>
      <c r="G15" s="11">
        <v>3500</v>
      </c>
      <c r="H15" t="s">
        <v>192</v>
      </c>
      <c r="I15" s="11">
        <v>70</v>
      </c>
      <c r="J15" t="s">
        <v>280</v>
      </c>
    </row>
    <row r="16" spans="1:107" x14ac:dyDescent="0.3">
      <c r="A16" s="1" t="s">
        <v>281</v>
      </c>
      <c r="B16" s="11">
        <v>120</v>
      </c>
      <c r="C16" s="11">
        <v>120</v>
      </c>
      <c r="D16" t="s">
        <v>282</v>
      </c>
      <c r="E16" t="s">
        <v>283</v>
      </c>
      <c r="F16" t="s">
        <v>254</v>
      </c>
      <c r="G16" s="11">
        <v>14400</v>
      </c>
      <c r="H16" t="s">
        <v>192</v>
      </c>
      <c r="I16" s="11">
        <v>120</v>
      </c>
      <c r="J16" t="s">
        <v>284</v>
      </c>
    </row>
    <row r="17" spans="1:10" x14ac:dyDescent="0.3">
      <c r="A17" s="1" t="s">
        <v>285</v>
      </c>
      <c r="B17" s="11">
        <v>1600</v>
      </c>
      <c r="C17" s="11">
        <v>20</v>
      </c>
      <c r="D17" t="s">
        <v>286</v>
      </c>
      <c r="E17" t="s">
        <v>287</v>
      </c>
      <c r="F17" t="s">
        <v>275</v>
      </c>
      <c r="G17" s="11">
        <v>32000</v>
      </c>
      <c r="H17" t="s">
        <v>192</v>
      </c>
      <c r="I17" s="11">
        <v>1600</v>
      </c>
      <c r="J17" t="s">
        <v>288</v>
      </c>
    </row>
    <row r="18" spans="1:10" x14ac:dyDescent="0.3">
      <c r="A18" s="1" t="s">
        <v>289</v>
      </c>
      <c r="B18" s="11">
        <v>324</v>
      </c>
      <c r="C18" s="11">
        <v>30</v>
      </c>
      <c r="D18" t="s">
        <v>290</v>
      </c>
      <c r="E18" t="s">
        <v>291</v>
      </c>
      <c r="F18" t="s">
        <v>275</v>
      </c>
      <c r="G18" s="11">
        <v>9720</v>
      </c>
      <c r="H18" t="s">
        <v>192</v>
      </c>
      <c r="I18" s="11">
        <v>324</v>
      </c>
      <c r="J18" t="s">
        <v>292</v>
      </c>
    </row>
    <row r="19" spans="1:10" x14ac:dyDescent="0.3">
      <c r="A19" s="1" t="s">
        <v>293</v>
      </c>
      <c r="B19" s="11">
        <v>12</v>
      </c>
      <c r="C19" s="11">
        <v>500</v>
      </c>
      <c r="D19" t="s">
        <v>294</v>
      </c>
      <c r="E19" t="s">
        <v>295</v>
      </c>
      <c r="F19" t="s">
        <v>296</v>
      </c>
      <c r="G19" s="11">
        <v>6000</v>
      </c>
      <c r="H19" t="s">
        <v>192</v>
      </c>
      <c r="I19" s="11">
        <v>12</v>
      </c>
      <c r="J19" t="s">
        <v>297</v>
      </c>
    </row>
    <row r="20" spans="1:10" x14ac:dyDescent="0.3">
      <c r="A20" s="1" t="s">
        <v>298</v>
      </c>
      <c r="B20" s="11">
        <v>24</v>
      </c>
      <c r="C20" s="11">
        <v>80</v>
      </c>
      <c r="D20" t="s">
        <v>299</v>
      </c>
      <c r="E20" t="s">
        <v>300</v>
      </c>
      <c r="F20" t="s">
        <v>254</v>
      </c>
      <c r="G20" s="11">
        <v>1920</v>
      </c>
      <c r="H20" t="s">
        <v>192</v>
      </c>
      <c r="I20" s="11">
        <v>24</v>
      </c>
      <c r="J20" t="s">
        <v>301</v>
      </c>
    </row>
    <row r="21" spans="1:10" x14ac:dyDescent="0.3">
      <c r="A21" s="1" t="s">
        <v>302</v>
      </c>
      <c r="B21" s="11">
        <v>1600</v>
      </c>
      <c r="C21" s="11">
        <v>25</v>
      </c>
      <c r="D21" t="s">
        <v>303</v>
      </c>
      <c r="E21" t="s">
        <v>304</v>
      </c>
      <c r="F21" t="s">
        <v>275</v>
      </c>
      <c r="G21" s="11">
        <v>40000</v>
      </c>
      <c r="H21" t="s">
        <v>192</v>
      </c>
      <c r="I21" s="11">
        <v>1600</v>
      </c>
      <c r="J21" t="s">
        <v>305</v>
      </c>
    </row>
    <row r="22" spans="1:10" x14ac:dyDescent="0.3">
      <c r="A22" s="1" t="s">
        <v>306</v>
      </c>
      <c r="B22" s="11">
        <v>25</v>
      </c>
      <c r="C22" s="11">
        <v>400</v>
      </c>
      <c r="D22" t="s">
        <v>307</v>
      </c>
      <c r="E22" t="s">
        <v>308</v>
      </c>
      <c r="F22" t="s">
        <v>93</v>
      </c>
      <c r="G22" s="11">
        <v>10000</v>
      </c>
      <c r="H22" t="s">
        <v>192</v>
      </c>
      <c r="I22" s="11">
        <v>25</v>
      </c>
      <c r="J22" t="s">
        <v>309</v>
      </c>
    </row>
    <row r="23" spans="1:10" x14ac:dyDescent="0.3">
      <c r="A23" s="1" t="s">
        <v>310</v>
      </c>
      <c r="B23" s="11">
        <v>160</v>
      </c>
      <c r="C23" s="11">
        <v>50</v>
      </c>
      <c r="D23" t="s">
        <v>311</v>
      </c>
      <c r="E23" t="s">
        <v>312</v>
      </c>
      <c r="F23" t="s">
        <v>93</v>
      </c>
      <c r="G23" s="11">
        <v>8000</v>
      </c>
      <c r="H23" t="s">
        <v>192</v>
      </c>
      <c r="I23" s="11">
        <v>160</v>
      </c>
      <c r="J23" t="s">
        <v>313</v>
      </c>
    </row>
    <row r="24" spans="1:10" x14ac:dyDescent="0.3">
      <c r="A24" s="1" t="s">
        <v>314</v>
      </c>
      <c r="B24" s="11">
        <v>70</v>
      </c>
      <c r="C24" s="11">
        <v>150</v>
      </c>
      <c r="D24" t="s">
        <v>315</v>
      </c>
      <c r="E24" t="s">
        <v>316</v>
      </c>
      <c r="F24" t="s">
        <v>241</v>
      </c>
      <c r="G24" s="11">
        <v>10500</v>
      </c>
      <c r="H24" t="s">
        <v>192</v>
      </c>
      <c r="I24" s="11">
        <v>70</v>
      </c>
      <c r="J24" t="s">
        <v>317</v>
      </c>
    </row>
    <row r="25" spans="1:10" x14ac:dyDescent="0.3">
      <c r="A25" s="1" t="s">
        <v>318</v>
      </c>
      <c r="B25" s="11">
        <v>72</v>
      </c>
      <c r="C25" s="11">
        <v>60</v>
      </c>
      <c r="D25" t="s">
        <v>319</v>
      </c>
      <c r="E25" t="s">
        <v>320</v>
      </c>
      <c r="F25" t="s">
        <v>275</v>
      </c>
      <c r="G25" s="11">
        <v>4320</v>
      </c>
      <c r="H25" t="s">
        <v>192</v>
      </c>
      <c r="I25" s="11">
        <v>72</v>
      </c>
      <c r="J25" t="s">
        <v>321</v>
      </c>
    </row>
    <row r="26" spans="1:10" x14ac:dyDescent="0.3">
      <c r="A26" s="1" t="s">
        <v>322</v>
      </c>
      <c r="B26" s="11">
        <v>1</v>
      </c>
      <c r="C26" s="11">
        <v>5000</v>
      </c>
      <c r="D26" t="s">
        <v>323</v>
      </c>
      <c r="E26" t="s">
        <v>324</v>
      </c>
      <c r="F26" t="s">
        <v>325</v>
      </c>
      <c r="G26" s="11">
        <v>5000</v>
      </c>
      <c r="H26" t="s">
        <v>192</v>
      </c>
      <c r="I26" s="11">
        <v>1</v>
      </c>
      <c r="J26" t="s">
        <v>326</v>
      </c>
    </row>
    <row r="27" spans="1:10" x14ac:dyDescent="0.3">
      <c r="A27" s="1" t="s">
        <v>327</v>
      </c>
      <c r="B27" s="11">
        <v>15</v>
      </c>
      <c r="C27" s="11">
        <v>300</v>
      </c>
      <c r="D27" t="s">
        <v>328</v>
      </c>
      <c r="E27" t="s">
        <v>329</v>
      </c>
      <c r="F27" t="s">
        <v>330</v>
      </c>
      <c r="G27" s="11">
        <v>4500</v>
      </c>
      <c r="H27" t="s">
        <v>192</v>
      </c>
      <c r="I27" s="11">
        <v>15</v>
      </c>
      <c r="J27" t="s">
        <v>331</v>
      </c>
    </row>
    <row r="28" spans="1:10" x14ac:dyDescent="0.3">
      <c r="A28" s="1" t="s">
        <v>332</v>
      </c>
      <c r="B28" s="11">
        <v>15</v>
      </c>
      <c r="C28" s="11">
        <v>100</v>
      </c>
      <c r="D28" t="s">
        <v>333</v>
      </c>
      <c r="E28" t="s">
        <v>333</v>
      </c>
      <c r="F28" t="s">
        <v>330</v>
      </c>
      <c r="G28" s="11">
        <v>1500</v>
      </c>
      <c r="H28" t="s">
        <v>192</v>
      </c>
      <c r="I28" s="11">
        <v>15</v>
      </c>
      <c r="J28" t="s">
        <v>334</v>
      </c>
    </row>
    <row r="29" spans="1:10" x14ac:dyDescent="0.3">
      <c r="A29" s="1" t="s">
        <v>335</v>
      </c>
      <c r="B29" s="11">
        <v>15</v>
      </c>
      <c r="C29" s="11">
        <v>120</v>
      </c>
      <c r="D29" t="s">
        <v>336</v>
      </c>
      <c r="E29" t="s">
        <v>337</v>
      </c>
      <c r="F29" t="s">
        <v>330</v>
      </c>
      <c r="G29" s="11">
        <v>1800</v>
      </c>
      <c r="H29" t="s">
        <v>192</v>
      </c>
      <c r="I29" s="11">
        <v>15</v>
      </c>
      <c r="J29" t="s">
        <v>338</v>
      </c>
    </row>
    <row r="30" spans="1:10" x14ac:dyDescent="0.3">
      <c r="A30" s="1" t="s">
        <v>339</v>
      </c>
      <c r="B30" s="11">
        <v>3000</v>
      </c>
      <c r="C30" s="11">
        <v>1</v>
      </c>
      <c r="D30" t="s">
        <v>340</v>
      </c>
      <c r="E30" t="s">
        <v>341</v>
      </c>
      <c r="F30" t="s">
        <v>325</v>
      </c>
      <c r="G30" s="11">
        <v>3000</v>
      </c>
      <c r="H30" t="s">
        <v>192</v>
      </c>
      <c r="I30" s="11">
        <v>3000</v>
      </c>
      <c r="J30" t="s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2026-06-08T08:52:04Z</dcterms:modified>
</cp:coreProperties>
</file>